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9320" windowHeight="7710" activeTab="0"/>
  </bookViews>
  <sheets>
    <sheet name="Sheet1" sheetId="1" r:id="rId1"/>
    <sheet name="Sheet2" sheetId="2" r:id="rId2"/>
    <sheet name="Sheet3" sheetId="3" r:id="rId3"/>
  </sheets>
  <definedNames>
    <definedName name="chuong_phuluc_51" localSheetId="0">'Sheet1'!$G$1</definedName>
    <definedName name="chuong_phuluc_51_name" localSheetId="0">'Sheet1'!$A$4</definedName>
    <definedName name="_xlnm.Print_Area" localSheetId="0">'Sheet1'!$A$1:$G$43</definedName>
    <definedName name="_xlnm.Print_Titles" localSheetId="0">'Sheet1'!$7:$9</definedName>
  </definedNames>
  <calcPr fullCalcOnLoad="1"/>
</workbook>
</file>

<file path=xl/sharedStrings.xml><?xml version="1.0" encoding="utf-8"?>
<sst xmlns="http://schemas.openxmlformats.org/spreadsheetml/2006/main" count="70" uniqueCount="60">
  <si>
    <t>STT</t>
  </si>
  <si>
    <t>Nội dung (1)</t>
  </si>
  <si>
    <t>Dự toán</t>
  </si>
  <si>
    <t>Quyết toán</t>
  </si>
  <si>
    <t>So sánh (%)</t>
  </si>
  <si>
    <t>A</t>
  </si>
  <si>
    <t>B</t>
  </si>
  <si>
    <t>TỔNG CHI NGÂN SÁCH ĐỊA PHƯƠNG</t>
  </si>
  <si>
    <t>CHI CÂN ĐỐI NGÂN SÁCH ĐỊA PHƯƠNG</t>
  </si>
  <si>
    <t>I</t>
  </si>
  <si>
    <t>Chi đầu tư phát triển</t>
  </si>
  <si>
    <t xml:space="preserve">Chi đầu tư cho các dự án </t>
  </si>
  <si>
    <t>Trong đó: Chia theo lĩnh vực</t>
  </si>
  <si>
    <t>-</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</si>
  <si>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</si>
  <si>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</si>
  <si>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</si>
  <si>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</si>
  <si>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</si>
  <si>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</si>
  <si>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</si>
  <si>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</si>
  <si>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</si>
  <si>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</si>
  <si>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Chi khoa học và công nghệ</t>
  </si>
  <si>
    <t>III</t>
  </si>
  <si>
    <t>IV</t>
  </si>
  <si>
    <t>Chi bổ sung quỹ dự trữ tài chính</t>
  </si>
  <si>
    <t>V</t>
  </si>
  <si>
    <t>Dự phòng ngân sách</t>
  </si>
  <si>
    <t>VI</t>
  </si>
  <si>
    <t>Chi tạo nguồn, điều chỉnh tiền lương</t>
  </si>
  <si>
    <t>CHI CÁC CHƯƠNG TRÌNH MỤC TIÊU</t>
  </si>
  <si>
    <t>Chi các chương trình mục tiêu quốc gia</t>
  </si>
  <si>
    <t>(Chi tiết theo từng Chương trình mục tiêu quốc gia)</t>
  </si>
  <si>
    <t xml:space="preserve">Chi các chương trình mục tiêu, nhiệm vụ </t>
  </si>
  <si>
    <t>(Chi tiết theo từng chương trình mục tiêu, nhiệm vụ)</t>
  </si>
  <si>
    <r>
      <t xml:space="preserve">Ghi chú: </t>
    </r>
    <r>
      <rPr>
        <i/>
        <sz val="11"/>
        <color indexed="8"/>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</si>
  <si>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QUYẾT TOÁN CHI NGÂN SÁCH ĐỊA PHƯƠNG THEO LĨNH VỰC NĂM 2017</t>
  </si>
  <si>
    <t>Đơn vị: đồng</t>
  </si>
  <si>
    <t xml:space="preserve">                + GTGC tiền thuê đất</t>
  </si>
  <si>
    <t>Chi trả nợ gốc, lãi vay các khoản do chính quyền địa phương vay</t>
  </si>
  <si>
    <t>D</t>
  </si>
  <si>
    <t>CHI TỪ NGUỒN THU ĐỂ LẠI QUẢN LÝ QUA NSNN</t>
  </si>
  <si>
    <t>E</t>
  </si>
  <si>
    <t>CHI NỘP NGÂN SÁCH CẤP TRÊN</t>
  </si>
  <si>
    <t>F</t>
  </si>
  <si>
    <t>CHI BỔ SUNG CHO NGÂN SÁCH CẤP DƯỚI</t>
  </si>
  <si>
    <t>VII</t>
  </si>
  <si>
    <t>Chi chuyển nguồn sang năm sau</t>
  </si>
  <si>
    <t>trong đó: + chi theo dự toán giao năm 2017</t>
  </si>
  <si>
    <t xml:space="preserve">                + GTGC tiền sử dụng đất</t>
  </si>
  <si>
    <t>BTC giao</t>
  </si>
  <si>
    <t>HĐND TP giao</t>
  </si>
  <si>
    <t>4=3/1</t>
  </si>
  <si>
    <t>5=3/2</t>
  </si>
  <si>
    <t>Biểu mẫu số 51_NĐ 31/2017/NĐ-CP</t>
  </si>
  <si>
    <t>PHỤ LỤC III</t>
  </si>
  <si>
    <t>(Kèm theo Nghị quyết số ………/NQ-HĐND ngày ……. tháng ……. năm 2018 của Hội đồng nhân dân thành phố)</t>
  </si>
  <si>
    <t>(Kèm theo Tờ trình số 140/TTr-UBND ngày 06 tháng 11 năm 2018 của Ủy ban nhân dân thành phố)</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</si>
</sst>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6">
    <font>
      <sz val="11"/>
      <color theme="1"/>
      <name val="Calibri"/>
      <family val="2"/>
    </font>
    <font>
      <sz val="14"/>
      <color indexed="8"/>
      <name val="Times New Roman"/>
      <family val="2"/>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b/>
      <sz val="13"/>
      <color indexed="8"/>
      <name val="Times New Roman"/>
      <family val="1"/>
    </font>
    <font>
      <sz val="11"/>
      <color indexed="8"/>
      <name val="Calibri"/>
      <family val="2"/>
    </font>
    <font>
      <sz val="11"/>
      <name val="Times New Roman"/>
      <family val="1"/>
    </font>
    <font>
      <i/>
      <sz val="11"/>
      <name val="Times New Roman"/>
      <family val="1"/>
    </font>
    <font>
      <b/>
      <sz val="11"/>
      <color indexed="10"/>
      <name val="Times New Roman"/>
      <family val="1"/>
    </font>
    <font>
      <sz val="11"/>
      <color indexed="10"/>
      <name val="Times New Roman"/>
      <family val="1"/>
    </font>
    <font>
      <b/>
      <sz val="11"/>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1"/>
      <color rgb="FF000000"/>
      <name val="Times New Roman"/>
      <family val="1"/>
    </font>
    <font>
      <sz val="11"/>
      <color rgb="FF000000"/>
      <name val="Times New Roman"/>
      <family val="1"/>
    </font>
    <font>
      <i/>
      <sz val="11"/>
      <color rgb="FF000000"/>
      <name val="Times New Roman"/>
      <family val="1"/>
    </font>
    <font>
      <b/>
      <sz val="11"/>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3"/>
      <color rgb="FF000000"/>
      <name val="Times New Roman"/>
      <family val="1"/>
    </font>
    <font>
      <b/>
      <i/>
      <sz val="11"/>
      <color rgb="FF000000"/>
      <name val="Times New Roman"/>
      <family val="1"/>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border>
    <border>
      <left style="thin"/>
      <right style="thin"/>
      <top/>
      <bottom style="thin"/>
    </border>
    <border>
      <left style="thin"/>
      <right style="thin"/>
      <top style="thin"/>
      <bottom style="thin"/>
    </border>
    <border>
      <left style="thin"/>
      <right/>
      <top style="thin"/>
      <bottom style="thin"/>
    </border>
    <border>
      <left style="hair"/>
      <right/>
      <top style="thin"/>
      <bottom/>
    </border>
    <border>
      <left/>
      <right/>
      <top style="thin"/>
      <bottom/>
    </border>
    <border>
      <left style="thin"/>
      <right/>
      <top style="thin"/>
      <bottom/>
    </border>
    <border>
      <left style="thin"/>
      <right/>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4">
    <xf numFmtId="0" fontId="0" fillId="0" borderId="0" xfId="0" applyFont="1" applyAlignment="1">
      <alignment/>
    </xf>
    <xf numFmtId="164" fontId="8" fillId="0" borderId="10" xfId="42" applyNumberFormat="1"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164" fontId="47" fillId="0" borderId="10" xfId="42" applyNumberFormat="1" applyFont="1" applyBorder="1" applyAlignment="1">
      <alignment vertical="center" wrapText="1"/>
    </xf>
    <xf numFmtId="0" fontId="47" fillId="0" borderId="10" xfId="0" applyFont="1" applyBorder="1" applyAlignment="1">
      <alignment vertical="center" wrapText="1"/>
    </xf>
    <xf numFmtId="164" fontId="46" fillId="0" borderId="10" xfId="42" applyNumberFormat="1" applyFont="1" applyBorder="1" applyAlignment="1">
      <alignment vertical="center" wrapText="1"/>
    </xf>
    <xf numFmtId="0" fontId="47" fillId="0" borderId="10" xfId="0" applyFont="1" applyBorder="1" applyAlignment="1">
      <alignment horizontal="center" vertical="center" wrapText="1"/>
    </xf>
    <xf numFmtId="0" fontId="48" fillId="0" borderId="10" xfId="0" applyFont="1" applyBorder="1" applyAlignment="1">
      <alignment vertical="center" wrapText="1"/>
    </xf>
    <xf numFmtId="164" fontId="9" fillId="0" borderId="10" xfId="42" applyNumberFormat="1" applyFont="1" applyFill="1" applyBorder="1" applyAlignment="1">
      <alignment horizontal="center" vertical="center" wrapText="1"/>
    </xf>
    <xf numFmtId="164" fontId="48" fillId="0" borderId="10" xfId="42" applyNumberFormat="1" applyFont="1" applyBorder="1" applyAlignment="1">
      <alignment vertical="center" wrapText="1"/>
    </xf>
    <xf numFmtId="164" fontId="46" fillId="0" borderId="11" xfId="42" applyNumberFormat="1" applyFont="1"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164" fontId="50" fillId="0" borderId="10" xfId="42" applyNumberFormat="1" applyFont="1" applyBorder="1" applyAlignment="1">
      <alignment vertical="center" wrapText="1"/>
    </xf>
    <xf numFmtId="0" fontId="50" fillId="0" borderId="10" xfId="0" applyFont="1" applyBorder="1" applyAlignment="1">
      <alignment vertical="center" wrapText="1"/>
    </xf>
    <xf numFmtId="0" fontId="49" fillId="0" borderId="12" xfId="0" applyFont="1" applyBorder="1" applyAlignment="1">
      <alignment horizontal="center" vertical="center" wrapText="1"/>
    </xf>
    <xf numFmtId="0" fontId="49" fillId="0" borderId="12" xfId="0" applyFont="1" applyBorder="1" applyAlignment="1">
      <alignment vertical="center" wrapText="1"/>
    </xf>
    <xf numFmtId="164" fontId="49" fillId="0" borderId="12" xfId="42" applyNumberFormat="1" applyFont="1" applyBorder="1" applyAlignment="1">
      <alignment vertical="center" wrapText="1"/>
    </xf>
    <xf numFmtId="164" fontId="49" fillId="0" borderId="10" xfId="42" applyNumberFormat="1" applyFont="1" applyBorder="1" applyAlignment="1">
      <alignment vertical="center" wrapText="1"/>
    </xf>
    <xf numFmtId="43" fontId="46" fillId="0" borderId="11" xfId="42" applyFont="1" applyBorder="1" applyAlignment="1">
      <alignment vertical="center" wrapText="1"/>
    </xf>
    <xf numFmtId="43" fontId="49" fillId="0" borderId="10" xfId="42" applyFont="1" applyBorder="1" applyAlignment="1">
      <alignment vertical="center" wrapText="1"/>
    </xf>
    <xf numFmtId="43" fontId="46" fillId="0" borderId="10" xfId="42" applyFont="1" applyBorder="1" applyAlignment="1">
      <alignment vertical="center" wrapText="1"/>
    </xf>
    <xf numFmtId="43" fontId="47" fillId="0" borderId="10" xfId="42" applyFont="1" applyBorder="1" applyAlignment="1">
      <alignment vertical="center" wrapText="1"/>
    </xf>
    <xf numFmtId="43" fontId="48" fillId="0" borderId="10" xfId="42" applyFont="1" applyBorder="1" applyAlignment="1">
      <alignment vertical="center" wrapText="1"/>
    </xf>
    <xf numFmtId="43" fontId="46" fillId="0" borderId="13" xfId="42" applyFont="1" applyBorder="1" applyAlignment="1">
      <alignment vertical="center" wrapText="1"/>
    </xf>
    <xf numFmtId="0" fontId="49" fillId="0" borderId="13" xfId="0" applyFont="1" applyBorder="1" applyAlignment="1">
      <alignment horizontal="center" vertical="center" wrapText="1"/>
    </xf>
    <xf numFmtId="0" fontId="49" fillId="0" borderId="13" xfId="0" applyFont="1" applyBorder="1" applyAlignment="1">
      <alignment vertical="center" wrapText="1"/>
    </xf>
    <xf numFmtId="164" fontId="49" fillId="0" borderId="13" xfId="42" applyNumberFormat="1" applyFont="1" applyBorder="1" applyAlignment="1">
      <alignment vertical="center" wrapText="1"/>
    </xf>
    <xf numFmtId="164" fontId="49" fillId="0" borderId="14" xfId="42" applyNumberFormat="1" applyFont="1" applyBorder="1" applyAlignment="1">
      <alignmen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164" fontId="12" fillId="0" borderId="13" xfId="42" applyNumberFormat="1" applyFont="1" applyBorder="1" applyAlignment="1">
      <alignment vertical="center" wrapText="1"/>
    </xf>
    <xf numFmtId="164" fontId="12" fillId="0" borderId="10" xfId="42" applyNumberFormat="1" applyFont="1" applyBorder="1" applyAlignment="1">
      <alignment vertical="center" wrapText="1"/>
    </xf>
    <xf numFmtId="43" fontId="12" fillId="0" borderId="13" xfId="42" applyFont="1" applyBorder="1" applyAlignment="1">
      <alignment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4" xfId="0" applyFont="1" applyBorder="1" applyAlignment="1">
      <alignment horizontal="center" vertical="center" wrapText="1"/>
    </xf>
    <xf numFmtId="43" fontId="12" fillId="0" borderId="10" xfId="42" applyFont="1" applyBorder="1" applyAlignment="1">
      <alignment vertical="center" wrapText="1"/>
    </xf>
    <xf numFmtId="43" fontId="8" fillId="0" borderId="10" xfId="42" applyFont="1" applyBorder="1" applyAlignment="1">
      <alignment vertical="center" wrapText="1"/>
    </xf>
    <xf numFmtId="43" fontId="9" fillId="0" borderId="10" xfId="42" applyFont="1" applyBorder="1" applyAlignment="1">
      <alignment vertical="center" wrapText="1"/>
    </xf>
    <xf numFmtId="43" fontId="46" fillId="0" borderId="12" xfId="42" applyFont="1" applyBorder="1" applyAlignment="1">
      <alignment vertical="center" wrapText="1"/>
    </xf>
    <xf numFmtId="0" fontId="51" fillId="0" borderId="0" xfId="0" applyFont="1" applyAlignment="1">
      <alignment vertical="center"/>
    </xf>
    <xf numFmtId="0" fontId="46" fillId="0" borderId="0" xfId="0" applyFont="1" applyAlignment="1">
      <alignment horizontal="right" vertical="center"/>
    </xf>
    <xf numFmtId="0" fontId="48" fillId="0" borderId="0" xfId="0" applyFont="1" applyAlignment="1">
      <alignment horizontal="right" vertical="center"/>
    </xf>
    <xf numFmtId="0" fontId="52" fillId="0" borderId="0" xfId="0" applyFont="1" applyAlignment="1">
      <alignment vertical="center"/>
    </xf>
    <xf numFmtId="0" fontId="49" fillId="0" borderId="0" xfId="0" applyFont="1" applyAlignment="1">
      <alignment vertical="center"/>
    </xf>
    <xf numFmtId="0" fontId="8" fillId="0" borderId="0" xfId="0" applyFont="1" applyAlignment="1">
      <alignment vertical="center"/>
    </xf>
    <xf numFmtId="0" fontId="50" fillId="0" borderId="0" xfId="0" applyFont="1" applyAlignment="1">
      <alignment vertical="center"/>
    </xf>
    <xf numFmtId="0" fontId="51" fillId="0" borderId="18" xfId="0" applyFont="1" applyBorder="1" applyAlignment="1">
      <alignment vertical="center"/>
    </xf>
    <xf numFmtId="0" fontId="51" fillId="0" borderId="0" xfId="0" applyFont="1" applyBorder="1" applyAlignment="1">
      <alignment vertical="center"/>
    </xf>
    <xf numFmtId="0" fontId="51" fillId="0" borderId="0" xfId="0" applyFont="1" applyAlignment="1">
      <alignment/>
    </xf>
    <xf numFmtId="0" fontId="53" fillId="0" borderId="0" xfId="0" applyFont="1" applyAlignment="1">
      <alignment horizontal="center" vertical="center"/>
    </xf>
    <xf numFmtId="0" fontId="54" fillId="0" borderId="0" xfId="0" applyFont="1" applyAlignment="1">
      <alignment horizontal="justify" vertical="center" wrapText="1"/>
    </xf>
    <xf numFmtId="0" fontId="46" fillId="0" borderId="19"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55"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zoomScalePageLayoutView="0" workbookViewId="0" topLeftCell="A1">
      <pane xSplit="2" ySplit="9" topLeftCell="F43" activePane="bottomRight" state="frozen"/>
      <selection pane="topLeft" activeCell="A1" sqref="A1"/>
      <selection pane="topRight" activeCell="C1" sqref="C1"/>
      <selection pane="bottomLeft" activeCell="A9" sqref="A9"/>
      <selection pane="bottomRight" activeCell="I3" sqref="I3"/>
    </sheetView>
  </sheetViews>
  <sheetFormatPr defaultColWidth="9.140625" defaultRowHeight="15"/>
  <cols>
    <col min="1" max="1" width="7.8515625" style="45" customWidth="1"/>
    <col min="2" max="2" width="45.7109375" style="45" customWidth="1"/>
    <col min="3" max="5" width="20.7109375" style="45" bestFit="1" customWidth="1"/>
    <col min="6" max="6" width="14.421875" style="45" customWidth="1"/>
    <col min="7" max="7" width="13.28125" style="45" customWidth="1"/>
    <col min="8" max="16384" width="9.140625" style="45" customWidth="1"/>
  </cols>
  <sheetData>
    <row r="1" ht="15">
      <c r="G1" s="46" t="s">
        <v>56</v>
      </c>
    </row>
    <row r="2" ht="15">
      <c r="G2" s="46"/>
    </row>
    <row r="3" spans="1:9" ht="21.75" customHeight="1">
      <c r="A3" s="55" t="s">
        <v>57</v>
      </c>
      <c r="B3" s="55"/>
      <c r="C3" s="55"/>
      <c r="D3" s="55"/>
      <c r="E3" s="55"/>
      <c r="F3" s="55"/>
      <c r="G3" s="55"/>
      <c r="I3" s="54" t="s">
        <v>59</v>
      </c>
    </row>
    <row r="4" spans="1:9" ht="26.25" customHeight="1">
      <c r="A4" s="55" t="s">
        <v>38</v>
      </c>
      <c r="B4" s="55"/>
      <c r="C4" s="55"/>
      <c r="D4" s="55"/>
      <c r="E4" s="55"/>
      <c r="F4" s="55"/>
      <c r="G4" s="55"/>
      <c r="I4" s="54" t="s">
        <v>58</v>
      </c>
    </row>
    <row r="5" spans="1:7" ht="15">
      <c r="A5" s="63" t="str">
        <f>I3</f>
        <v>(Kèm theo Tờ trình số 140/TTr-UBND ngày 06 tháng 11 năm 2018 của Ủy ban nhân dân thành phố)</v>
      </c>
      <c r="B5" s="63"/>
      <c r="C5" s="63"/>
      <c r="D5" s="63"/>
      <c r="E5" s="63"/>
      <c r="F5" s="63"/>
      <c r="G5" s="63"/>
    </row>
    <row r="6" ht="15">
      <c r="G6" s="47" t="s">
        <v>39</v>
      </c>
    </row>
    <row r="7" spans="1:7" ht="15">
      <c r="A7" s="60" t="s">
        <v>0</v>
      </c>
      <c r="B7" s="57" t="s">
        <v>1</v>
      </c>
      <c r="C7" s="57" t="s">
        <v>2</v>
      </c>
      <c r="D7" s="58"/>
      <c r="E7" s="60" t="s">
        <v>3</v>
      </c>
      <c r="F7" s="62" t="s">
        <v>4</v>
      </c>
      <c r="G7" s="62"/>
    </row>
    <row r="8" spans="1:7" ht="28.5">
      <c r="A8" s="61"/>
      <c r="B8" s="59"/>
      <c r="C8" s="39" t="s">
        <v>52</v>
      </c>
      <c r="D8" s="38" t="s">
        <v>53</v>
      </c>
      <c r="E8" s="61"/>
      <c r="F8" s="40" t="s">
        <v>52</v>
      </c>
      <c r="G8" s="37" t="s">
        <v>53</v>
      </c>
    </row>
    <row r="9" spans="1:7" ht="15">
      <c r="A9" s="37" t="s">
        <v>5</v>
      </c>
      <c r="B9" s="37" t="s">
        <v>6</v>
      </c>
      <c r="C9" s="37">
        <v>1</v>
      </c>
      <c r="D9" s="40">
        <v>2</v>
      </c>
      <c r="E9" s="37">
        <v>3</v>
      </c>
      <c r="F9" s="37" t="s">
        <v>54</v>
      </c>
      <c r="G9" s="37" t="s">
        <v>55</v>
      </c>
    </row>
    <row r="10" spans="1:7" s="48" customFormat="1" ht="24.75" customHeight="1">
      <c r="A10" s="2"/>
      <c r="B10" s="3" t="s">
        <v>7</v>
      </c>
      <c r="C10" s="13">
        <f>C11+C34+C41+C40+C39</f>
        <v>10932392300831</v>
      </c>
      <c r="D10" s="13">
        <f>D11+D34+D41+D40+D39</f>
        <v>12104831077831</v>
      </c>
      <c r="E10" s="13">
        <f>E11+E34+E41+E40+E39</f>
        <v>15927930923072</v>
      </c>
      <c r="F10" s="41"/>
      <c r="G10" s="22"/>
    </row>
    <row r="11" spans="1:7" s="49" customFormat="1" ht="24.75" customHeight="1">
      <c r="A11" s="14" t="s">
        <v>5</v>
      </c>
      <c r="B11" s="15" t="s">
        <v>8</v>
      </c>
      <c r="C11" s="21">
        <f>C12+C25+C29+C30+C31+C32+C33</f>
        <v>10728088300831</v>
      </c>
      <c r="D11" s="21">
        <f>D12+D25+D29+D30+D31+D32+D33</f>
        <v>11922343077831</v>
      </c>
      <c r="E11" s="21">
        <f>E12+E25+E29+E30+E31+E32+E33</f>
        <v>11924790710978</v>
      </c>
      <c r="F11" s="23">
        <f>E11/C11*100</f>
        <v>111.1548523519731</v>
      </c>
      <c r="G11" s="23">
        <f>E11/D11*100</f>
        <v>100.02052979964611</v>
      </c>
    </row>
    <row r="12" spans="1:7" s="48" customFormat="1" ht="24.75" customHeight="1">
      <c r="A12" s="4" t="s">
        <v>9</v>
      </c>
      <c r="B12" s="5" t="s">
        <v>10</v>
      </c>
      <c r="C12" s="8">
        <f>C13+C23+C24</f>
        <v>4825793300831</v>
      </c>
      <c r="D12" s="8">
        <f>D13+D23+D24</f>
        <v>5762048300831</v>
      </c>
      <c r="E12" s="8">
        <f>E13+E23+E24</f>
        <v>4283798818224</v>
      </c>
      <c r="F12" s="41">
        <f>E12/C12*100</f>
        <v>88.76880030245661</v>
      </c>
      <c r="G12" s="24">
        <f>E12/D12*100</f>
        <v>74.34506957545275</v>
      </c>
    </row>
    <row r="13" spans="1:7" ht="24.75" customHeight="1">
      <c r="A13" s="9">
        <v>1</v>
      </c>
      <c r="B13" s="7" t="s">
        <v>11</v>
      </c>
      <c r="C13" s="6">
        <v>4825793300831</v>
      </c>
      <c r="D13" s="6">
        <v>5692048300831</v>
      </c>
      <c r="E13" s="6">
        <v>4213798818224</v>
      </c>
      <c r="F13" s="42">
        <f>E13/C13*100</f>
        <v>87.31826159024227</v>
      </c>
      <c r="G13" s="25">
        <f>E13/D13*100</f>
        <v>74.0295688919016</v>
      </c>
    </row>
    <row r="14" spans="1:7" ht="24.75" customHeight="1">
      <c r="A14" s="9"/>
      <c r="B14" s="10" t="s">
        <v>12</v>
      </c>
      <c r="C14" s="10"/>
      <c r="D14" s="6"/>
      <c r="E14" s="6"/>
      <c r="F14" s="6"/>
      <c r="G14" s="7"/>
    </row>
    <row r="15" spans="1:7" ht="24.75" customHeight="1">
      <c r="A15" s="9" t="s">
        <v>13</v>
      </c>
      <c r="B15" s="10" t="s">
        <v>14</v>
      </c>
      <c r="C15" s="10"/>
      <c r="D15" s="6"/>
      <c r="E15" s="12">
        <v>801530845265</v>
      </c>
      <c r="F15" s="12"/>
      <c r="G15" s="24"/>
    </row>
    <row r="16" spans="1:7" ht="24.75" customHeight="1">
      <c r="A16" s="9" t="s">
        <v>13</v>
      </c>
      <c r="B16" s="10" t="s">
        <v>15</v>
      </c>
      <c r="C16" s="10"/>
      <c r="D16" s="6"/>
      <c r="E16" s="12">
        <v>25527963674</v>
      </c>
      <c r="F16" s="12"/>
      <c r="G16" s="24"/>
    </row>
    <row r="17" spans="1:7" ht="24.75" customHeight="1">
      <c r="A17" s="9"/>
      <c r="B17" s="10" t="s">
        <v>16</v>
      </c>
      <c r="C17" s="10"/>
      <c r="D17" s="6"/>
      <c r="E17" s="6"/>
      <c r="F17" s="6"/>
      <c r="G17" s="7"/>
    </row>
    <row r="18" spans="1:7" ht="24.75" customHeight="1">
      <c r="A18" s="9" t="s">
        <v>13</v>
      </c>
      <c r="B18" s="10" t="s">
        <v>17</v>
      </c>
      <c r="C18" s="1">
        <v>170000000000</v>
      </c>
      <c r="D18" s="1">
        <v>170000000000</v>
      </c>
      <c r="E18" s="1">
        <v>355554308701</v>
      </c>
      <c r="F18" s="1"/>
      <c r="G18" s="24"/>
    </row>
    <row r="19" spans="1:7" ht="24.75" customHeight="1">
      <c r="A19" s="9"/>
      <c r="B19" s="10" t="s">
        <v>50</v>
      </c>
      <c r="C19" s="11">
        <v>170000000000</v>
      </c>
      <c r="D19" s="11">
        <v>170000000000</v>
      </c>
      <c r="E19" s="11">
        <v>163928936537</v>
      </c>
      <c r="F19" s="43">
        <f>E19/C19*100</f>
        <v>96.4287861982353</v>
      </c>
      <c r="G19" s="26">
        <f>E19/D19*100</f>
        <v>96.4287861982353</v>
      </c>
    </row>
    <row r="20" spans="1:7" ht="24.75" customHeight="1">
      <c r="A20" s="9"/>
      <c r="B20" s="10" t="s">
        <v>51</v>
      </c>
      <c r="C20" s="10"/>
      <c r="D20" s="1"/>
      <c r="E20" s="11">
        <v>31840410501</v>
      </c>
      <c r="F20" s="11"/>
      <c r="G20" s="24"/>
    </row>
    <row r="21" spans="1:7" ht="24.75" customHeight="1">
      <c r="A21" s="9"/>
      <c r="B21" s="10" t="s">
        <v>40</v>
      </c>
      <c r="C21" s="10"/>
      <c r="D21" s="1"/>
      <c r="E21" s="11">
        <v>159784961663</v>
      </c>
      <c r="F21" s="11"/>
      <c r="G21" s="24"/>
    </row>
    <row r="22" spans="1:7" ht="24.75" customHeight="1">
      <c r="A22" s="9" t="s">
        <v>13</v>
      </c>
      <c r="B22" s="10" t="s">
        <v>18</v>
      </c>
      <c r="C22" s="12">
        <v>1050000000000</v>
      </c>
      <c r="D22" s="12">
        <v>1050000000000</v>
      </c>
      <c r="E22" s="12">
        <v>897485102737</v>
      </c>
      <c r="F22" s="43">
        <f>E22/C22*100</f>
        <v>85.4747716892381</v>
      </c>
      <c r="G22" s="26">
        <f>E22/D22*100</f>
        <v>85.4747716892381</v>
      </c>
    </row>
    <row r="23" spans="1:7" ht="30" customHeight="1" hidden="1">
      <c r="A23" s="9">
        <v>2</v>
      </c>
      <c r="B23" s="7" t="s">
        <v>19</v>
      </c>
      <c r="C23" s="7"/>
      <c r="D23" s="6"/>
      <c r="E23" s="6"/>
      <c r="F23" s="6"/>
      <c r="G23" s="7"/>
    </row>
    <row r="24" spans="1:7" ht="24.75" customHeight="1">
      <c r="A24" s="9">
        <v>2</v>
      </c>
      <c r="B24" s="7" t="s">
        <v>20</v>
      </c>
      <c r="C24" s="7"/>
      <c r="D24" s="6">
        <v>70000000000</v>
      </c>
      <c r="E24" s="6">
        <v>70000000000</v>
      </c>
      <c r="F24" s="6"/>
      <c r="G24" s="25">
        <f>E24/D24*100</f>
        <v>100</v>
      </c>
    </row>
    <row r="25" spans="1:7" ht="24.75" customHeight="1">
      <c r="A25" s="4" t="s">
        <v>21</v>
      </c>
      <c r="B25" s="5" t="s">
        <v>22</v>
      </c>
      <c r="C25" s="8">
        <v>5728575000000</v>
      </c>
      <c r="D25" s="8">
        <v>5777987000000</v>
      </c>
      <c r="E25" s="8">
        <v>5468118890518</v>
      </c>
      <c r="F25" s="41">
        <f>E25/C25*100</f>
        <v>95.4533874570552</v>
      </c>
      <c r="G25" s="24">
        <f>E25/D25*100</f>
        <v>94.63709230425752</v>
      </c>
    </row>
    <row r="26" spans="1:7" ht="24.75" customHeight="1">
      <c r="A26" s="9"/>
      <c r="B26" s="10" t="s">
        <v>23</v>
      </c>
      <c r="C26" s="10"/>
      <c r="D26" s="6"/>
      <c r="E26" s="6"/>
      <c r="F26" s="6"/>
      <c r="G26" s="7"/>
    </row>
    <row r="27" spans="1:7" ht="24.75" customHeight="1">
      <c r="A27" s="9">
        <v>1</v>
      </c>
      <c r="B27" s="10" t="s">
        <v>14</v>
      </c>
      <c r="C27" s="12">
        <v>2101685000000</v>
      </c>
      <c r="D27" s="12">
        <v>2117418000000</v>
      </c>
      <c r="E27" s="12">
        <v>2025608574777</v>
      </c>
      <c r="F27" s="26">
        <f>E27/C27*100</f>
        <v>96.38021752912545</v>
      </c>
      <c r="G27" s="26">
        <f>E27/D27*100</f>
        <v>95.66408591865186</v>
      </c>
    </row>
    <row r="28" spans="1:7" ht="24.75" customHeight="1">
      <c r="A28" s="9">
        <v>2</v>
      </c>
      <c r="B28" s="10" t="s">
        <v>24</v>
      </c>
      <c r="C28" s="12">
        <v>32090000000</v>
      </c>
      <c r="D28" s="12">
        <v>38115000000</v>
      </c>
      <c r="E28" s="12">
        <v>36617100235</v>
      </c>
      <c r="F28" s="26">
        <f>E28/C28*100</f>
        <v>114.10751086008102</v>
      </c>
      <c r="G28" s="26">
        <f>E28/D28*100</f>
        <v>96.0700517775154</v>
      </c>
    </row>
    <row r="29" spans="1:7" ht="30" customHeight="1">
      <c r="A29" s="4" t="s">
        <v>25</v>
      </c>
      <c r="B29" s="5" t="s">
        <v>41</v>
      </c>
      <c r="C29" s="5"/>
      <c r="D29" s="8">
        <v>220000000000</v>
      </c>
      <c r="E29" s="8">
        <v>219609182467</v>
      </c>
      <c r="F29" s="8"/>
      <c r="G29" s="24">
        <f>E29/D29*100</f>
        <v>99.82235566681818</v>
      </c>
    </row>
    <row r="30" spans="1:7" ht="24.75" customHeight="1">
      <c r="A30" s="4" t="s">
        <v>26</v>
      </c>
      <c r="B30" s="5" t="s">
        <v>27</v>
      </c>
      <c r="C30" s="8">
        <v>1380000000</v>
      </c>
      <c r="D30" s="8">
        <v>1380000000</v>
      </c>
      <c r="E30" s="8">
        <v>1380000000</v>
      </c>
      <c r="F30" s="41">
        <f>E30/C30*100</f>
        <v>100</v>
      </c>
      <c r="G30" s="24">
        <f>E30/D30*100</f>
        <v>100</v>
      </c>
    </row>
    <row r="31" spans="1:7" ht="24.75" customHeight="1">
      <c r="A31" s="4" t="s">
        <v>28</v>
      </c>
      <c r="B31" s="5" t="s">
        <v>29</v>
      </c>
      <c r="C31" s="8">
        <v>172340000000</v>
      </c>
      <c r="D31" s="8">
        <v>160927777000</v>
      </c>
      <c r="E31" s="8"/>
      <c r="F31" s="8"/>
      <c r="G31" s="24">
        <f>E31/D31*100</f>
        <v>0</v>
      </c>
    </row>
    <row r="32" spans="1:7" ht="24.75" customHeight="1">
      <c r="A32" s="4" t="s">
        <v>30</v>
      </c>
      <c r="B32" s="5" t="s">
        <v>31</v>
      </c>
      <c r="C32" s="5"/>
      <c r="D32" s="6"/>
      <c r="E32" s="6"/>
      <c r="F32" s="6"/>
      <c r="G32" s="7"/>
    </row>
    <row r="33" spans="1:7" s="50" customFormat="1" ht="24.75" customHeight="1">
      <c r="A33" s="32" t="s">
        <v>48</v>
      </c>
      <c r="B33" s="33" t="s">
        <v>49</v>
      </c>
      <c r="C33" s="33"/>
      <c r="D33" s="34"/>
      <c r="E33" s="35">
        <v>1951883819769</v>
      </c>
      <c r="F33" s="34"/>
      <c r="G33" s="36"/>
    </row>
    <row r="34" spans="1:7" s="51" customFormat="1" ht="24.75" customHeight="1">
      <c r="A34" s="14" t="s">
        <v>6</v>
      </c>
      <c r="B34" s="15" t="s">
        <v>32</v>
      </c>
      <c r="C34" s="21">
        <f>C35+C37</f>
        <v>204304000000</v>
      </c>
      <c r="D34" s="15"/>
      <c r="E34" s="16"/>
      <c r="F34" s="16"/>
      <c r="G34" s="17"/>
    </row>
    <row r="35" spans="1:7" ht="30" customHeight="1" hidden="1">
      <c r="A35" s="4" t="s">
        <v>9</v>
      </c>
      <c r="B35" s="5" t="s">
        <v>33</v>
      </c>
      <c r="C35" s="5"/>
      <c r="D35" s="6"/>
      <c r="E35" s="6"/>
      <c r="F35" s="6"/>
      <c r="G35" s="7"/>
    </row>
    <row r="36" spans="1:7" ht="30" customHeight="1" hidden="1">
      <c r="A36" s="9"/>
      <c r="B36" s="7" t="s">
        <v>34</v>
      </c>
      <c r="C36" s="7"/>
      <c r="D36" s="6"/>
      <c r="E36" s="6"/>
      <c r="F36" s="6"/>
      <c r="G36" s="7"/>
    </row>
    <row r="37" spans="1:7" ht="30" customHeight="1">
      <c r="A37" s="9" t="s">
        <v>9</v>
      </c>
      <c r="B37" s="7" t="s">
        <v>35</v>
      </c>
      <c r="C37" s="6">
        <v>204304000000</v>
      </c>
      <c r="D37" s="6"/>
      <c r="E37" s="6"/>
      <c r="F37" s="6"/>
      <c r="G37" s="7"/>
    </row>
    <row r="38" spans="1:7" ht="30" customHeight="1" hidden="1">
      <c r="A38" s="9"/>
      <c r="B38" s="7" t="s">
        <v>36</v>
      </c>
      <c r="C38" s="7"/>
      <c r="D38" s="6"/>
      <c r="E38" s="6"/>
      <c r="F38" s="6"/>
      <c r="G38" s="7"/>
    </row>
    <row r="39" spans="1:7" ht="30" customHeight="1">
      <c r="A39" s="28" t="s">
        <v>42</v>
      </c>
      <c r="B39" s="29" t="s">
        <v>47</v>
      </c>
      <c r="C39" s="29"/>
      <c r="D39" s="30"/>
      <c r="E39" s="21">
        <v>3940544976094</v>
      </c>
      <c r="F39" s="27"/>
      <c r="G39" s="27"/>
    </row>
    <row r="40" spans="1:7" ht="30" customHeight="1">
      <c r="A40" s="28" t="s">
        <v>44</v>
      </c>
      <c r="B40" s="29" t="s">
        <v>45</v>
      </c>
      <c r="C40" s="29"/>
      <c r="D40" s="30"/>
      <c r="E40" s="21">
        <v>62595236000</v>
      </c>
      <c r="F40" s="27"/>
      <c r="G40" s="27"/>
    </row>
    <row r="41" spans="1:7" s="51" customFormat="1" ht="30" customHeight="1">
      <c r="A41" s="18" t="s">
        <v>46</v>
      </c>
      <c r="B41" s="19" t="s">
        <v>43</v>
      </c>
      <c r="C41" s="19"/>
      <c r="D41" s="20">
        <v>182488000000</v>
      </c>
      <c r="E41" s="31"/>
      <c r="F41" s="44"/>
      <c r="G41" s="27"/>
    </row>
    <row r="42" spans="7:9" ht="15">
      <c r="G42" s="52"/>
      <c r="H42" s="53"/>
      <c r="I42" s="53"/>
    </row>
    <row r="43" spans="1:8" ht="32.25" customHeight="1">
      <c r="A43" s="56" t="s">
        <v>37</v>
      </c>
      <c r="B43" s="56"/>
      <c r="C43" s="56"/>
      <c r="D43" s="56"/>
      <c r="E43" s="56"/>
      <c r="F43" s="56"/>
      <c r="G43" s="56"/>
      <c r="H43" s="53"/>
    </row>
  </sheetData>
  <sheetProtection/>
  <mergeCells count="9">
    <mergeCell ref="A3:G3"/>
    <mergeCell ref="A43:G43"/>
    <mergeCell ref="A4:G4"/>
    <mergeCell ref="C7:D7"/>
    <mergeCell ref="B7:B8"/>
    <mergeCell ref="A7:A8"/>
    <mergeCell ref="E7:E8"/>
    <mergeCell ref="F7:G7"/>
    <mergeCell ref="A5:G5"/>
  </mergeCells>
  <printOptions horizontalCentered="1"/>
  <pageMargins left="0.5" right="0.5" top="0.75" bottom="0.75" header="0.3" footer="0.3"/>
  <pageSetup fitToHeight="0" fitToWidth="1" horizontalDpi="600" verticalDpi="600" orientation="portrait" paperSize="9" scale="64" r:id="rId1"/>
  <headerFooter>
    <oddFooter>&amp;C&amp;"Times New Roman,Regular"&amp;10&amp;P/&amp;N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Duc Huy</dc:creator>
  <cp:keywords/>
  <dc:description/>
  <cp:lastModifiedBy>Waikiki</cp:lastModifiedBy>
  <cp:lastPrinted>2018-11-06T03:30:00Z</cp:lastPrinted>
  <dcterms:created xsi:type="dcterms:W3CDTF">2017-06-07T07:11:37Z</dcterms:created>
  <dcterms:modified xsi:type="dcterms:W3CDTF">2018-12-03T01:26:32Z</dcterms:modified>
  <cp:category/>
  <cp:version/>
  <cp:contentType/>
  <cp:contentStatus/>
</cp:coreProperties>
</file>