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OAT DONG PHONG CCHC&amp;CQĐP\HOAT DONG CUA HDND &amp; UBND\DE AN SAP XEP DVHC 2025\DE AN DVHC CAP XA\De an cap xa (hc.12h30.19.4.2025)\"/>
    </mc:Choice>
  </mc:AlternateContent>
  <bookViews>
    <workbookView xWindow="0" yWindow="0" windowWidth="21600" windowHeight="9630"/>
  </bookViews>
  <sheets>
    <sheet name="2.1" sheetId="1" r:id="rId1"/>
  </sheets>
  <definedNames>
    <definedName name="_xlnm.Print_Area" localSheetId="0">'2.1'!$A$1:$J$102</definedName>
    <definedName name="_xlnm.Print_Titles" localSheetId="0">'2.1'!$7:$8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D66" i="1"/>
  <c r="D67" i="1"/>
  <c r="D68" i="1"/>
  <c r="D69" i="1"/>
  <c r="D70" i="1"/>
  <c r="D71" i="1"/>
  <c r="D72" i="1"/>
  <c r="D73" i="1"/>
  <c r="D74" i="1"/>
  <c r="D75" i="1"/>
  <c r="D55" i="1"/>
  <c r="F55" i="1"/>
  <c r="D91" i="1" l="1"/>
  <c r="D92" i="1"/>
  <c r="D93" i="1"/>
  <c r="D94" i="1"/>
  <c r="D95" i="1"/>
  <c r="D96" i="1"/>
  <c r="D97" i="1"/>
  <c r="D98" i="1"/>
  <c r="D79" i="1"/>
  <c r="D80" i="1"/>
  <c r="D81" i="1"/>
  <c r="D82" i="1"/>
  <c r="D83" i="1"/>
  <c r="D84" i="1"/>
  <c r="D85" i="1"/>
  <c r="D8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1" i="1"/>
  <c r="F92" i="1"/>
  <c r="F93" i="1"/>
  <c r="F94" i="1"/>
  <c r="F95" i="1"/>
  <c r="F96" i="1"/>
  <c r="F97" i="1"/>
  <c r="F98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D90" i="1"/>
  <c r="D89" i="1"/>
  <c r="D56" i="1"/>
  <c r="D29" i="1"/>
  <c r="D30" i="1"/>
  <c r="D31" i="1"/>
  <c r="D32" i="1"/>
  <c r="D33" i="1"/>
  <c r="D34" i="1"/>
  <c r="D35" i="1"/>
  <c r="D37" i="1"/>
  <c r="D38" i="1"/>
  <c r="D39" i="1"/>
  <c r="D40" i="1"/>
  <c r="D41" i="1"/>
  <c r="D42" i="1"/>
  <c r="D43" i="1"/>
  <c r="F56" i="1" l="1"/>
  <c r="D88" i="1"/>
  <c r="D77" i="1"/>
  <c r="D63" i="1"/>
  <c r="D58" i="1"/>
  <c r="D59" i="1"/>
  <c r="D60" i="1"/>
  <c r="D61" i="1"/>
  <c r="D64" i="1"/>
  <c r="D78" i="1"/>
  <c r="D57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45" i="1"/>
  <c r="D46" i="1"/>
  <c r="D47" i="1"/>
  <c r="D48" i="1"/>
  <c r="D49" i="1"/>
  <c r="D50" i="1"/>
  <c r="D51" i="1"/>
  <c r="D52" i="1"/>
  <c r="D53" i="1"/>
  <c r="F11" i="1" l="1"/>
  <c r="D11" i="1"/>
</calcChain>
</file>

<file path=xl/sharedStrings.xml><?xml version="1.0" encoding="utf-8"?>
<sst xmlns="http://schemas.openxmlformats.org/spreadsheetml/2006/main" count="191" uniqueCount="115">
  <si>
    <t>Số TT</t>
  </si>
  <si>
    <t>Tên ĐVHC</t>
  </si>
  <si>
    <t>Tỷ lệ (%)</t>
  </si>
  <si>
    <t>Diện tích tự nhiên</t>
  </si>
  <si>
    <t>Quy mô dân số</t>
  </si>
  <si>
    <t>Quy mô dân số (người)</t>
  </si>
  <si>
    <t>Yếu tố đặc thù (nếu có)</t>
  </si>
  <si>
    <t>I</t>
  </si>
  <si>
    <t>II</t>
  </si>
  <si>
    <t>Khu vực miền núi, vùng cao</t>
  </si>
  <si>
    <t>Khu vực hải đảo</t>
  </si>
  <si>
    <t>Thuộc diện sắp xếp</t>
  </si>
  <si>
    <t>Phụ lục 2.1</t>
  </si>
  <si>
    <t>THÀNH PHỐ CẦN THƠ</t>
  </si>
  <si>
    <t>QUẬN BÌNH THỦY</t>
  </si>
  <si>
    <t>Phường An Thới</t>
  </si>
  <si>
    <t>Phường Bình Thủy</t>
  </si>
  <si>
    <t>Phường Bùi Hữu Nghĩa</t>
  </si>
  <si>
    <t>Phường Long Hòa</t>
  </si>
  <si>
    <t>Phường Long Tuyền</t>
  </si>
  <si>
    <t>Phường Thới An Đông</t>
  </si>
  <si>
    <t>Phường Trà An</t>
  </si>
  <si>
    <t>Phường Trà Nóc</t>
  </si>
  <si>
    <t>QUẬN CÁI RĂNG</t>
  </si>
  <si>
    <t>Phường Ba Láng</t>
  </si>
  <si>
    <t>Phường Hưng Phú</t>
  </si>
  <si>
    <t>Phường Hưng Thạnh</t>
  </si>
  <si>
    <t>Phường Lê Bình</t>
  </si>
  <si>
    <t>Phường Phú Thứ</t>
  </si>
  <si>
    <t>Phường Tân Phú</t>
  </si>
  <si>
    <t>Phường Thường Thạnh</t>
  </si>
  <si>
    <t>III</t>
  </si>
  <si>
    <t>QUẬN NINH KIỀU</t>
  </si>
  <si>
    <t>Phường An Bình</t>
  </si>
  <si>
    <t>Phường An Hòa</t>
  </si>
  <si>
    <t>Phường An Khánh</t>
  </si>
  <si>
    <t>Phường Cái Khế</t>
  </si>
  <si>
    <t>Phường Hưng Lợi</t>
  </si>
  <si>
    <t>Phường Tân An</t>
  </si>
  <si>
    <t>Phường Thới Bình</t>
  </si>
  <si>
    <t>Phường Xuân Khánh</t>
  </si>
  <si>
    <t>IV</t>
  </si>
  <si>
    <t>QUẬN Ô MÔN</t>
  </si>
  <si>
    <t>Phường Châu Văn Liêm</t>
  </si>
  <si>
    <t>Phường Long Hưng</t>
  </si>
  <si>
    <t>Phường Phước Thới</t>
  </si>
  <si>
    <t>Phường Thới An</t>
  </si>
  <si>
    <t>Phường Thới Hòa</t>
  </si>
  <si>
    <t>Phường Trường Lạc</t>
  </si>
  <si>
    <t>V</t>
  </si>
  <si>
    <t>QUẬN THỐT NỐT</t>
  </si>
  <si>
    <t>Phường Tân Hưng</t>
  </si>
  <si>
    <t>Phường Tân Lộc</t>
  </si>
  <si>
    <t>Phường Thạnh Hòa</t>
  </si>
  <si>
    <t>Phường Thốt Nốt</t>
  </si>
  <si>
    <t>Phường Thới Thuận</t>
  </si>
  <si>
    <t>Phường Thuận An</t>
  </si>
  <si>
    <t>Phường Thuận Hưng</t>
  </si>
  <si>
    <t>Phường Trung Kiên</t>
  </si>
  <si>
    <t>Phường Trung Nhứt</t>
  </si>
  <si>
    <t>VI</t>
  </si>
  <si>
    <t>HUYỆN CỜ ĐỎ</t>
  </si>
  <si>
    <t>Thị trấn Cờ Đỏ</t>
  </si>
  <si>
    <t>Xã Đông Hiệp</t>
  </si>
  <si>
    <t>Xã Đông Thắng</t>
  </si>
  <si>
    <t>Xã Thạnh Phú</t>
  </si>
  <si>
    <t>Xã Thới Đông</t>
  </si>
  <si>
    <t>Xã Thới Hưng</t>
  </si>
  <si>
    <t>Xã Thới Xuân</t>
  </si>
  <si>
    <t>Xã Trung An</t>
  </si>
  <si>
    <t>Xã Trung Hưng</t>
  </si>
  <si>
    <t>Xã Trung Thạnh</t>
  </si>
  <si>
    <t>VII</t>
  </si>
  <si>
    <t>HUYỆN PHONG ĐIỀN</t>
  </si>
  <si>
    <t xml:space="preserve">Xã Giai Xuân </t>
  </si>
  <si>
    <t>Xã Mỹ Khánh</t>
  </si>
  <si>
    <t>Xã Nhơn Ái</t>
  </si>
  <si>
    <t xml:space="preserve">Xã Nhơn Nghĩa </t>
  </si>
  <si>
    <t xml:space="preserve">Xã Tân Thới </t>
  </si>
  <si>
    <t>VIII</t>
  </si>
  <si>
    <t>HUYỆN THỚI LAI</t>
  </si>
  <si>
    <t>Thị trấn Thới Lai</t>
  </si>
  <si>
    <t>Xã Định Môn</t>
  </si>
  <si>
    <t>Xã Đông Bình</t>
  </si>
  <si>
    <t>Xã Đông Thuận</t>
  </si>
  <si>
    <t>Xã Tân Thạnh</t>
  </si>
  <si>
    <t>Xã Thới Tân</t>
  </si>
  <si>
    <t>Xã Thới Thạnh</t>
  </si>
  <si>
    <t>Xã Trường Thành</t>
  </si>
  <si>
    <t>Xã Trường Thắng</t>
  </si>
  <si>
    <t>Xã Trường Xuân</t>
  </si>
  <si>
    <t>Xã Trường Xuân A</t>
  </si>
  <si>
    <t>Xã Trường Xuân B</t>
  </si>
  <si>
    <t>Xã Xuân Thắng</t>
  </si>
  <si>
    <t>IX</t>
  </si>
  <si>
    <t>HUYỆN VĨNH THẠNH</t>
  </si>
  <si>
    <t>Thị trấn Thạnh An</t>
  </si>
  <si>
    <t>Thị trấn Vĩnh Thạnh</t>
  </si>
  <si>
    <t>Xã Thạnh An</t>
  </si>
  <si>
    <t>Xã Thạnh Lộc</t>
  </si>
  <si>
    <t>Xã Thạnh Lợi</t>
  </si>
  <si>
    <t>Xã Thạnh Mỹ</t>
  </si>
  <si>
    <t>Xã Thạnh Quới</t>
  </si>
  <si>
    <t>Xã Thạnh Thắng</t>
  </si>
  <si>
    <t>Xã Thạnh Tiến</t>
  </si>
  <si>
    <t>Xã Vĩnh Bình</t>
  </si>
  <si>
    <t>Xã Vĩnh Trinh</t>
  </si>
  <si>
    <t>X</t>
  </si>
  <si>
    <t>THỐNG KÊ HIỆN TRẠNG ĐVHC CẤP XÃ HIỆN NAY</t>
  </si>
  <si>
    <r>
      <t xml:space="preserve">Ghi chú: </t>
    </r>
    <r>
      <rPr>
        <i/>
        <sz val="10"/>
        <rFont val="Times New Roman"/>
        <family val="1"/>
      </rPr>
      <t>Số liệu về diện tích tự nhiên và quy mô dân số tính đến thời điểm ngày 31/12/2024.</t>
    </r>
  </si>
  <si>
    <t>Phường Thới Long</t>
  </si>
  <si>
    <t>Xã Trường Long</t>
  </si>
  <si>
    <t>Thị trấn Phong Điền</t>
  </si>
  <si>
    <r>
      <t>Diện tích
(km</t>
    </r>
    <r>
      <rPr>
        <b/>
        <vertAlign val="superscript"/>
        <sz val="13"/>
        <rFont val="Times New Roman"/>
        <family val="1"/>
      </rPr>
      <t>2</t>
    </r>
    <r>
      <rPr>
        <b/>
        <sz val="13"/>
        <rFont val="Times New Roman"/>
        <family val="1"/>
      </rPr>
      <t>)</t>
    </r>
  </si>
  <si>
    <t>(Kèm theo Đề án sắp xếp ĐVHC cấp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</si>
</sst>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vertAlign val="superscript"/>
      <sz val="13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/>
    <xf numFmtId="164" fontId="3" fillId="0" borderId="0" xfId="0" applyNumberFormat="1" applyFont="1" applyFill="1"/>
    <xf numFmtId="37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A34" zoomScaleNormal="100" workbookViewId="0">
      <selection activeCell="A4" sqref="A4:J4"/>
    </sheetView>
  </sheetViews>
  <sheetFormatPr defaultRowHeight="16.5" x14ac:dyDescent="0.25"/>
  <cols>
    <col min="1" max="1" width="9" style="1" customWidth="1"/>
    <col min="2" max="2" width="26.28515625" style="1" customWidth="1"/>
    <col min="3" max="3" width="14.7109375" style="1" customWidth="1"/>
    <col min="4" max="4" width="13.85546875" style="1" customWidth="1"/>
    <col min="5" max="5" width="14" style="1" customWidth="1"/>
    <col min="6" max="6" width="10.5703125" style="1" customWidth="1"/>
    <col min="7" max="7" width="11.140625" style="1" customWidth="1"/>
    <col min="8" max="8" width="9.140625" style="1" customWidth="1"/>
    <col min="9" max="9" width="9.42578125" style="1" customWidth="1"/>
    <col min="10" max="10" width="14.7109375" style="1" customWidth="1"/>
    <col min="11" max="16384" width="9.140625" style="1"/>
  </cols>
  <sheetData>
    <row r="1" spans="1:14" x14ac:dyDescent="0.25">
      <c r="I1" s="2" t="s">
        <v>12</v>
      </c>
    </row>
    <row r="2" spans="1:14" x14ac:dyDescent="0.25">
      <c r="A2" s="2" t="s">
        <v>13</v>
      </c>
    </row>
    <row r="3" spans="1:14" s="4" customFormat="1" ht="24" customHeight="1" x14ac:dyDescent="0.25">
      <c r="A3" s="28" t="s">
        <v>108</v>
      </c>
      <c r="B3" s="28"/>
      <c r="C3" s="28"/>
      <c r="D3" s="28"/>
      <c r="E3" s="28"/>
      <c r="F3" s="28"/>
      <c r="G3" s="28"/>
      <c r="H3" s="28"/>
      <c r="I3" s="28"/>
      <c r="J3" s="28"/>
      <c r="K3" s="3"/>
    </row>
    <row r="4" spans="1:14" s="4" customFormat="1" ht="20.100000000000001" customHeight="1" x14ac:dyDescent="0.3">
      <c r="A4" s="37" t="s">
        <v>114</v>
      </c>
      <c r="B4" s="37"/>
      <c r="C4" s="37"/>
      <c r="D4" s="37"/>
      <c r="E4" s="37"/>
      <c r="F4" s="37"/>
      <c r="G4" s="37"/>
      <c r="H4" s="37"/>
      <c r="I4" s="37"/>
      <c r="J4" s="37"/>
      <c r="K4" s="27"/>
      <c r="L4" s="27"/>
      <c r="M4" s="27"/>
      <c r="N4" s="27"/>
    </row>
    <row r="5" spans="1:14" s="4" customFormat="1" ht="20.100000000000001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"/>
    </row>
    <row r="6" spans="1:14" s="5" customFormat="1" ht="12.75" x14ac:dyDescent="0.2"/>
    <row r="7" spans="1:14" s="6" customFormat="1" ht="48.75" customHeight="1" x14ac:dyDescent="0.2">
      <c r="A7" s="35" t="s">
        <v>0</v>
      </c>
      <c r="B7" s="33" t="s">
        <v>1</v>
      </c>
      <c r="C7" s="31" t="s">
        <v>3</v>
      </c>
      <c r="D7" s="31"/>
      <c r="E7" s="31" t="s">
        <v>4</v>
      </c>
      <c r="F7" s="31"/>
      <c r="G7" s="35" t="s">
        <v>9</v>
      </c>
      <c r="H7" s="35" t="s">
        <v>10</v>
      </c>
      <c r="I7" s="35" t="s">
        <v>6</v>
      </c>
      <c r="J7" s="32" t="s">
        <v>11</v>
      </c>
    </row>
    <row r="8" spans="1:14" s="7" customFormat="1" ht="55.5" customHeight="1" x14ac:dyDescent="0.2">
      <c r="A8" s="36"/>
      <c r="B8" s="34"/>
      <c r="C8" s="26" t="s">
        <v>113</v>
      </c>
      <c r="D8" s="26" t="s">
        <v>2</v>
      </c>
      <c r="E8" s="26" t="s">
        <v>5</v>
      </c>
      <c r="F8" s="26" t="s">
        <v>2</v>
      </c>
      <c r="G8" s="36"/>
      <c r="H8" s="36"/>
      <c r="I8" s="36"/>
      <c r="J8" s="32"/>
    </row>
    <row r="9" spans="1:14" s="6" customFormat="1" x14ac:dyDescent="0.2">
      <c r="A9" s="11"/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</row>
    <row r="10" spans="1:14" s="6" customFormat="1" x14ac:dyDescent="0.25">
      <c r="A10" s="26" t="s">
        <v>7</v>
      </c>
      <c r="B10" s="12" t="s">
        <v>32</v>
      </c>
      <c r="C10" s="13"/>
      <c r="D10" s="14"/>
      <c r="E10" s="15"/>
      <c r="F10" s="11"/>
      <c r="G10" s="11"/>
      <c r="H10" s="11"/>
      <c r="I10" s="11"/>
      <c r="J10" s="11"/>
    </row>
    <row r="11" spans="1:14" s="6" customFormat="1" x14ac:dyDescent="0.25">
      <c r="A11" s="16">
        <v>1</v>
      </c>
      <c r="B11" s="17" t="s">
        <v>36</v>
      </c>
      <c r="C11" s="18">
        <v>6.42</v>
      </c>
      <c r="D11" s="19">
        <f>SUM(C11*100)/5.5</f>
        <v>116.72727272727273</v>
      </c>
      <c r="E11" s="20">
        <v>30087</v>
      </c>
      <c r="F11" s="19">
        <f>SUM(E11*100)/15000</f>
        <v>200.58</v>
      </c>
      <c r="G11" s="20"/>
      <c r="H11" s="11"/>
      <c r="I11" s="11"/>
      <c r="J11" s="11" t="s">
        <v>107</v>
      </c>
    </row>
    <row r="12" spans="1:14" s="6" customFormat="1" x14ac:dyDescent="0.25">
      <c r="A12" s="16">
        <v>2</v>
      </c>
      <c r="B12" s="17" t="s">
        <v>34</v>
      </c>
      <c r="C12" s="18">
        <v>1.79</v>
      </c>
      <c r="D12" s="19">
        <f t="shared" ref="D12:D53" si="0">SUM(C12*100)/5.5</f>
        <v>32.545454545454547</v>
      </c>
      <c r="E12" s="20">
        <v>27271</v>
      </c>
      <c r="F12" s="19">
        <f t="shared" ref="F12:F53" si="1">SUM(E12*100)/15000</f>
        <v>181.80666666666667</v>
      </c>
      <c r="G12" s="20"/>
      <c r="H12" s="11"/>
      <c r="I12" s="11"/>
      <c r="J12" s="11" t="s">
        <v>107</v>
      </c>
    </row>
    <row r="13" spans="1:14" s="6" customFormat="1" x14ac:dyDescent="0.25">
      <c r="A13" s="16">
        <v>3</v>
      </c>
      <c r="B13" s="17" t="s">
        <v>40</v>
      </c>
      <c r="C13" s="18">
        <v>2.06</v>
      </c>
      <c r="D13" s="19">
        <f t="shared" si="0"/>
        <v>37.454545454545453</v>
      </c>
      <c r="E13" s="20">
        <v>30711</v>
      </c>
      <c r="F13" s="19">
        <f t="shared" si="1"/>
        <v>204.74</v>
      </c>
      <c r="G13" s="20"/>
      <c r="H13" s="11"/>
      <c r="I13" s="11"/>
      <c r="J13" s="11" t="s">
        <v>107</v>
      </c>
    </row>
    <row r="14" spans="1:14" s="6" customFormat="1" x14ac:dyDescent="0.25">
      <c r="A14" s="16">
        <v>4</v>
      </c>
      <c r="B14" s="17" t="s">
        <v>37</v>
      </c>
      <c r="C14" s="18">
        <v>3.39</v>
      </c>
      <c r="D14" s="19">
        <f t="shared" si="0"/>
        <v>61.636363636363633</v>
      </c>
      <c r="E14" s="20">
        <v>43488</v>
      </c>
      <c r="F14" s="19">
        <f t="shared" si="1"/>
        <v>289.92</v>
      </c>
      <c r="G14" s="20"/>
      <c r="H14" s="11"/>
      <c r="I14" s="11"/>
      <c r="J14" s="11" t="s">
        <v>107</v>
      </c>
    </row>
    <row r="15" spans="1:14" s="6" customFormat="1" x14ac:dyDescent="0.25">
      <c r="A15" s="16">
        <v>5</v>
      </c>
      <c r="B15" s="17" t="s">
        <v>33</v>
      </c>
      <c r="C15" s="18">
        <v>7.21</v>
      </c>
      <c r="D15" s="19">
        <f t="shared" si="0"/>
        <v>131.09090909090909</v>
      </c>
      <c r="E15" s="20">
        <v>32436</v>
      </c>
      <c r="F15" s="19">
        <f t="shared" si="1"/>
        <v>216.24</v>
      </c>
      <c r="G15" s="20"/>
      <c r="H15" s="11"/>
      <c r="I15" s="11"/>
      <c r="J15" s="11" t="s">
        <v>107</v>
      </c>
    </row>
    <row r="16" spans="1:14" s="6" customFormat="1" x14ac:dyDescent="0.25">
      <c r="A16" s="16">
        <v>6</v>
      </c>
      <c r="B16" s="17" t="s">
        <v>35</v>
      </c>
      <c r="C16" s="18">
        <v>4.67</v>
      </c>
      <c r="D16" s="19">
        <f t="shared" si="0"/>
        <v>84.909090909090907</v>
      </c>
      <c r="E16" s="20">
        <v>42509</v>
      </c>
      <c r="F16" s="19">
        <f t="shared" si="1"/>
        <v>283.39333333333332</v>
      </c>
      <c r="G16" s="20"/>
      <c r="H16" s="11"/>
      <c r="I16" s="11"/>
      <c r="J16" s="11" t="s">
        <v>107</v>
      </c>
    </row>
    <row r="17" spans="1:10" s="6" customFormat="1" x14ac:dyDescent="0.25">
      <c r="A17" s="16">
        <v>7</v>
      </c>
      <c r="B17" s="17" t="s">
        <v>38</v>
      </c>
      <c r="C17" s="21">
        <v>1.37</v>
      </c>
      <c r="D17" s="19">
        <f t="shared" si="0"/>
        <v>24.90909090909091</v>
      </c>
      <c r="E17" s="22">
        <v>35229</v>
      </c>
      <c r="F17" s="19">
        <f t="shared" si="1"/>
        <v>234.86</v>
      </c>
      <c r="G17" s="22"/>
      <c r="H17" s="11"/>
      <c r="I17" s="11"/>
      <c r="J17" s="11" t="s">
        <v>107</v>
      </c>
    </row>
    <row r="18" spans="1:10" s="6" customFormat="1" x14ac:dyDescent="0.25">
      <c r="A18" s="16">
        <v>8</v>
      </c>
      <c r="B18" s="17" t="s">
        <v>39</v>
      </c>
      <c r="C18" s="23">
        <v>1.99</v>
      </c>
      <c r="D18" s="19">
        <f t="shared" si="0"/>
        <v>36.18181818181818</v>
      </c>
      <c r="E18" s="22">
        <v>53607</v>
      </c>
      <c r="F18" s="19">
        <f t="shared" si="1"/>
        <v>357.38</v>
      </c>
      <c r="G18" s="20"/>
      <c r="H18" s="11"/>
      <c r="I18" s="11"/>
      <c r="J18" s="11" t="s">
        <v>107</v>
      </c>
    </row>
    <row r="19" spans="1:10" s="6" customFormat="1" x14ac:dyDescent="0.25">
      <c r="A19" s="26" t="s">
        <v>8</v>
      </c>
      <c r="B19" s="12" t="s">
        <v>14</v>
      </c>
      <c r="C19" s="13"/>
      <c r="D19" s="19"/>
      <c r="E19" s="15"/>
      <c r="F19" s="19"/>
      <c r="G19" s="11"/>
      <c r="H19" s="11"/>
      <c r="I19" s="11"/>
      <c r="J19" s="11"/>
    </row>
    <row r="20" spans="1:10" s="6" customFormat="1" x14ac:dyDescent="0.25">
      <c r="A20" s="24">
        <v>1</v>
      </c>
      <c r="B20" s="17" t="s">
        <v>16</v>
      </c>
      <c r="C20" s="18">
        <v>6.02</v>
      </c>
      <c r="D20" s="19">
        <f t="shared" si="0"/>
        <v>109.45454545454545</v>
      </c>
      <c r="E20" s="20">
        <v>23416</v>
      </c>
      <c r="F20" s="19">
        <f t="shared" si="1"/>
        <v>156.10666666666665</v>
      </c>
      <c r="G20" s="20"/>
      <c r="H20" s="11"/>
      <c r="I20" s="11"/>
      <c r="J20" s="11" t="s">
        <v>107</v>
      </c>
    </row>
    <row r="21" spans="1:10" s="6" customFormat="1" x14ac:dyDescent="0.25">
      <c r="A21" s="24">
        <v>2</v>
      </c>
      <c r="B21" s="17" t="s">
        <v>18</v>
      </c>
      <c r="C21" s="18">
        <v>14.3</v>
      </c>
      <c r="D21" s="19">
        <f t="shared" si="0"/>
        <v>260</v>
      </c>
      <c r="E21" s="20">
        <v>21568</v>
      </c>
      <c r="F21" s="19">
        <f t="shared" si="1"/>
        <v>143.78666666666666</v>
      </c>
      <c r="G21" s="20"/>
      <c r="H21" s="11"/>
      <c r="I21" s="11"/>
      <c r="J21" s="11" t="s">
        <v>107</v>
      </c>
    </row>
    <row r="22" spans="1:10" s="6" customFormat="1" x14ac:dyDescent="0.25">
      <c r="A22" s="24">
        <v>3</v>
      </c>
      <c r="B22" s="17" t="s">
        <v>19</v>
      </c>
      <c r="C22" s="18">
        <v>14.53</v>
      </c>
      <c r="D22" s="19">
        <f t="shared" si="0"/>
        <v>264.18181818181819</v>
      </c>
      <c r="E22" s="20">
        <v>23821</v>
      </c>
      <c r="F22" s="19">
        <f t="shared" si="1"/>
        <v>158.80666666666667</v>
      </c>
      <c r="G22" s="20"/>
      <c r="H22" s="11"/>
      <c r="I22" s="11"/>
      <c r="J22" s="11" t="s">
        <v>107</v>
      </c>
    </row>
    <row r="23" spans="1:10" s="6" customFormat="1" x14ac:dyDescent="0.25">
      <c r="A23" s="24">
        <v>4</v>
      </c>
      <c r="B23" s="17" t="s">
        <v>20</v>
      </c>
      <c r="C23" s="18">
        <v>12.1</v>
      </c>
      <c r="D23" s="19">
        <f t="shared" si="0"/>
        <v>220</v>
      </c>
      <c r="E23" s="20">
        <v>13739</v>
      </c>
      <c r="F23" s="19">
        <f t="shared" si="1"/>
        <v>91.593333333333334</v>
      </c>
      <c r="G23" s="20"/>
      <c r="H23" s="11"/>
      <c r="I23" s="11"/>
      <c r="J23" s="11" t="s">
        <v>107</v>
      </c>
    </row>
    <row r="24" spans="1:10" s="6" customFormat="1" x14ac:dyDescent="0.25">
      <c r="A24" s="24">
        <v>5</v>
      </c>
      <c r="B24" s="17" t="s">
        <v>15</v>
      </c>
      <c r="C24" s="18">
        <v>3.82</v>
      </c>
      <c r="D24" s="19">
        <f t="shared" si="0"/>
        <v>69.454545454545453</v>
      </c>
      <c r="E24" s="20">
        <v>27193</v>
      </c>
      <c r="F24" s="19">
        <f t="shared" si="1"/>
        <v>181.28666666666666</v>
      </c>
      <c r="G24" s="20"/>
      <c r="H24" s="11"/>
      <c r="I24" s="11"/>
      <c r="J24" s="11" t="s">
        <v>107</v>
      </c>
    </row>
    <row r="25" spans="1:10" s="6" customFormat="1" x14ac:dyDescent="0.25">
      <c r="A25" s="24">
        <v>6</v>
      </c>
      <c r="B25" s="17" t="s">
        <v>17</v>
      </c>
      <c r="C25" s="18">
        <v>7.16</v>
      </c>
      <c r="D25" s="19">
        <f t="shared" si="0"/>
        <v>130.18181818181819</v>
      </c>
      <c r="E25" s="20">
        <v>12204</v>
      </c>
      <c r="F25" s="19">
        <f t="shared" si="1"/>
        <v>81.36</v>
      </c>
      <c r="G25" s="20"/>
      <c r="H25" s="11"/>
      <c r="I25" s="11"/>
      <c r="J25" s="11" t="s">
        <v>107</v>
      </c>
    </row>
    <row r="26" spans="1:10" s="6" customFormat="1" x14ac:dyDescent="0.25">
      <c r="A26" s="24">
        <v>7</v>
      </c>
      <c r="B26" s="17" t="s">
        <v>22</v>
      </c>
      <c r="C26" s="18">
        <v>6.46</v>
      </c>
      <c r="D26" s="19">
        <f t="shared" si="0"/>
        <v>117.45454545454545</v>
      </c>
      <c r="E26" s="20">
        <v>16304</v>
      </c>
      <c r="F26" s="19">
        <f t="shared" si="1"/>
        <v>108.69333333333333</v>
      </c>
      <c r="G26" s="20"/>
      <c r="H26" s="11"/>
      <c r="I26" s="11"/>
      <c r="J26" s="11" t="s">
        <v>107</v>
      </c>
    </row>
    <row r="27" spans="1:10" s="6" customFormat="1" x14ac:dyDescent="0.25">
      <c r="A27" s="24">
        <v>8</v>
      </c>
      <c r="B27" s="17" t="s">
        <v>21</v>
      </c>
      <c r="C27" s="18">
        <v>6.48</v>
      </c>
      <c r="D27" s="19">
        <f t="shared" si="0"/>
        <v>117.81818181818181</v>
      </c>
      <c r="E27" s="20">
        <v>9358</v>
      </c>
      <c r="F27" s="19">
        <f t="shared" si="1"/>
        <v>62.386666666666663</v>
      </c>
      <c r="G27" s="20"/>
      <c r="H27" s="11"/>
      <c r="I27" s="11"/>
      <c r="J27" s="11" t="s">
        <v>107</v>
      </c>
    </row>
    <row r="28" spans="1:10" s="6" customFormat="1" x14ac:dyDescent="0.25">
      <c r="A28" s="26" t="s">
        <v>31</v>
      </c>
      <c r="B28" s="12" t="s">
        <v>23</v>
      </c>
      <c r="C28" s="13"/>
      <c r="D28" s="19"/>
      <c r="E28" s="15"/>
      <c r="F28" s="19"/>
      <c r="G28" s="11"/>
      <c r="H28" s="11"/>
      <c r="I28" s="11"/>
      <c r="J28" s="11"/>
    </row>
    <row r="29" spans="1:10" s="6" customFormat="1" x14ac:dyDescent="0.25">
      <c r="A29" s="25">
        <v>1</v>
      </c>
      <c r="B29" s="17" t="s">
        <v>24</v>
      </c>
      <c r="C29" s="18">
        <v>4.66</v>
      </c>
      <c r="D29" s="19">
        <f t="shared" si="0"/>
        <v>84.727272727272734</v>
      </c>
      <c r="E29" s="20">
        <v>7423</v>
      </c>
      <c r="F29" s="19">
        <f t="shared" si="1"/>
        <v>49.486666666666665</v>
      </c>
      <c r="G29" s="20"/>
      <c r="H29" s="11"/>
      <c r="I29" s="11"/>
      <c r="J29" s="11" t="s">
        <v>107</v>
      </c>
    </row>
    <row r="30" spans="1:10" s="6" customFormat="1" x14ac:dyDescent="0.25">
      <c r="A30" s="25">
        <v>2</v>
      </c>
      <c r="B30" s="17" t="s">
        <v>25</v>
      </c>
      <c r="C30" s="18">
        <v>8.6999999999999993</v>
      </c>
      <c r="D30" s="19">
        <f t="shared" si="0"/>
        <v>158.18181818181816</v>
      </c>
      <c r="E30" s="20">
        <v>21013</v>
      </c>
      <c r="F30" s="19">
        <f t="shared" si="1"/>
        <v>140.08666666666667</v>
      </c>
      <c r="G30" s="20"/>
      <c r="H30" s="11"/>
      <c r="I30" s="11"/>
      <c r="J30" s="11" t="s">
        <v>107</v>
      </c>
    </row>
    <row r="31" spans="1:10" s="6" customFormat="1" x14ac:dyDescent="0.25">
      <c r="A31" s="25">
        <v>3</v>
      </c>
      <c r="B31" s="17" t="s">
        <v>26</v>
      </c>
      <c r="C31" s="18">
        <v>9.1300000000000008</v>
      </c>
      <c r="D31" s="19">
        <f t="shared" si="0"/>
        <v>166.00000000000003</v>
      </c>
      <c r="E31" s="20">
        <v>20499</v>
      </c>
      <c r="F31" s="19">
        <f t="shared" si="1"/>
        <v>136.66</v>
      </c>
      <c r="G31" s="20"/>
      <c r="H31" s="11"/>
      <c r="I31" s="11"/>
      <c r="J31" s="11" t="s">
        <v>107</v>
      </c>
    </row>
    <row r="32" spans="1:10" s="6" customFormat="1" x14ac:dyDescent="0.25">
      <c r="A32" s="25">
        <v>4</v>
      </c>
      <c r="B32" s="17" t="s">
        <v>27</v>
      </c>
      <c r="C32" s="18">
        <v>2.4300000000000002</v>
      </c>
      <c r="D32" s="19">
        <f t="shared" si="0"/>
        <v>44.181818181818187</v>
      </c>
      <c r="E32" s="20">
        <v>21626</v>
      </c>
      <c r="F32" s="19">
        <f t="shared" si="1"/>
        <v>144.17333333333335</v>
      </c>
      <c r="G32" s="20"/>
      <c r="H32" s="11"/>
      <c r="I32" s="11"/>
      <c r="J32" s="11" t="s">
        <v>107</v>
      </c>
    </row>
    <row r="33" spans="1:10" s="6" customFormat="1" x14ac:dyDescent="0.25">
      <c r="A33" s="25">
        <v>5</v>
      </c>
      <c r="B33" s="17" t="s">
        <v>28</v>
      </c>
      <c r="C33" s="18">
        <v>21.33</v>
      </c>
      <c r="D33" s="19">
        <f t="shared" si="0"/>
        <v>387.81818181818181</v>
      </c>
      <c r="E33" s="20">
        <v>25347</v>
      </c>
      <c r="F33" s="19">
        <f t="shared" si="1"/>
        <v>168.98</v>
      </c>
      <c r="G33" s="20"/>
      <c r="H33" s="11"/>
      <c r="I33" s="11"/>
      <c r="J33" s="11" t="s">
        <v>107</v>
      </c>
    </row>
    <row r="34" spans="1:10" s="6" customFormat="1" x14ac:dyDescent="0.25">
      <c r="A34" s="25">
        <v>6</v>
      </c>
      <c r="B34" s="17" t="s">
        <v>29</v>
      </c>
      <c r="C34" s="18">
        <v>10.9</v>
      </c>
      <c r="D34" s="19">
        <f t="shared" si="0"/>
        <v>198.18181818181819</v>
      </c>
      <c r="E34" s="20">
        <v>12183</v>
      </c>
      <c r="F34" s="19">
        <f t="shared" si="1"/>
        <v>81.22</v>
      </c>
      <c r="G34" s="20"/>
      <c r="H34" s="11"/>
      <c r="I34" s="11"/>
      <c r="J34" s="11" t="s">
        <v>107</v>
      </c>
    </row>
    <row r="35" spans="1:10" s="6" customFormat="1" x14ac:dyDescent="0.25">
      <c r="A35" s="25">
        <v>7</v>
      </c>
      <c r="B35" s="17" t="s">
        <v>30</v>
      </c>
      <c r="C35" s="18">
        <v>10.66</v>
      </c>
      <c r="D35" s="19">
        <f t="shared" si="0"/>
        <v>193.81818181818181</v>
      </c>
      <c r="E35" s="20">
        <v>21558</v>
      </c>
      <c r="F35" s="19">
        <f t="shared" si="1"/>
        <v>143.72</v>
      </c>
      <c r="G35" s="20"/>
      <c r="H35" s="11"/>
      <c r="I35" s="11"/>
      <c r="J35" s="11" t="s">
        <v>107</v>
      </c>
    </row>
    <row r="36" spans="1:10" s="6" customFormat="1" x14ac:dyDescent="0.25">
      <c r="A36" s="26" t="s">
        <v>41</v>
      </c>
      <c r="B36" s="12" t="s">
        <v>42</v>
      </c>
      <c r="C36" s="13"/>
      <c r="D36" s="19"/>
      <c r="E36" s="15"/>
      <c r="F36" s="19"/>
      <c r="G36" s="11"/>
      <c r="H36" s="11"/>
      <c r="I36" s="11"/>
      <c r="J36" s="11"/>
    </row>
    <row r="37" spans="1:10" s="6" customFormat="1" x14ac:dyDescent="0.25">
      <c r="A37" s="25">
        <v>1</v>
      </c>
      <c r="B37" s="17" t="s">
        <v>46</v>
      </c>
      <c r="C37" s="18">
        <v>23.78</v>
      </c>
      <c r="D37" s="19">
        <f t="shared" si="0"/>
        <v>432.36363636363637</v>
      </c>
      <c r="E37" s="20">
        <v>25681</v>
      </c>
      <c r="F37" s="19">
        <f t="shared" si="1"/>
        <v>171.20666666666668</v>
      </c>
      <c r="G37" s="20"/>
      <c r="H37" s="11"/>
      <c r="I37" s="11"/>
      <c r="J37" s="11" t="s">
        <v>107</v>
      </c>
    </row>
    <row r="38" spans="1:10" s="6" customFormat="1" x14ac:dyDescent="0.25">
      <c r="A38" s="25">
        <v>2</v>
      </c>
      <c r="B38" s="17" t="s">
        <v>45</v>
      </c>
      <c r="C38" s="18">
        <v>29.11</v>
      </c>
      <c r="D38" s="19">
        <f t="shared" si="0"/>
        <v>529.27272727272725</v>
      </c>
      <c r="E38" s="20">
        <v>27441</v>
      </c>
      <c r="F38" s="19">
        <f t="shared" si="1"/>
        <v>182.94</v>
      </c>
      <c r="G38" s="20"/>
      <c r="H38" s="11"/>
      <c r="I38" s="11"/>
      <c r="J38" s="11" t="s">
        <v>107</v>
      </c>
    </row>
    <row r="39" spans="1:10" s="6" customFormat="1" x14ac:dyDescent="0.25">
      <c r="A39" s="25">
        <v>3</v>
      </c>
      <c r="B39" s="17" t="s">
        <v>48</v>
      </c>
      <c r="C39" s="18">
        <v>24</v>
      </c>
      <c r="D39" s="19">
        <f t="shared" si="0"/>
        <v>436.36363636363637</v>
      </c>
      <c r="E39" s="20">
        <v>19347</v>
      </c>
      <c r="F39" s="19">
        <f t="shared" si="1"/>
        <v>128.97999999999999</v>
      </c>
      <c r="G39" s="20"/>
      <c r="H39" s="11"/>
      <c r="I39" s="11"/>
      <c r="J39" s="11" t="s">
        <v>107</v>
      </c>
    </row>
    <row r="40" spans="1:10" s="6" customFormat="1" x14ac:dyDescent="0.25">
      <c r="A40" s="25">
        <v>4</v>
      </c>
      <c r="B40" s="17" t="s">
        <v>43</v>
      </c>
      <c r="C40" s="18">
        <v>8.8000000000000007</v>
      </c>
      <c r="D40" s="19">
        <f t="shared" si="0"/>
        <v>160.00000000000003</v>
      </c>
      <c r="E40" s="20">
        <v>25591</v>
      </c>
      <c r="F40" s="19">
        <f t="shared" si="1"/>
        <v>170.60666666666665</v>
      </c>
      <c r="G40" s="20"/>
      <c r="H40" s="11"/>
      <c r="I40" s="11"/>
      <c r="J40" s="11" t="s">
        <v>107</v>
      </c>
    </row>
    <row r="41" spans="1:10" s="6" customFormat="1" x14ac:dyDescent="0.25">
      <c r="A41" s="25">
        <v>5</v>
      </c>
      <c r="B41" s="17" t="s">
        <v>47</v>
      </c>
      <c r="C41" s="18">
        <v>7.44</v>
      </c>
      <c r="D41" s="19">
        <f t="shared" si="0"/>
        <v>135.27272727272728</v>
      </c>
      <c r="E41" s="20">
        <v>8327</v>
      </c>
      <c r="F41" s="19">
        <f t="shared" si="1"/>
        <v>55.513333333333335</v>
      </c>
      <c r="G41" s="20"/>
      <c r="H41" s="11"/>
      <c r="I41" s="11"/>
      <c r="J41" s="11" t="s">
        <v>107</v>
      </c>
    </row>
    <row r="42" spans="1:10" s="6" customFormat="1" x14ac:dyDescent="0.25">
      <c r="A42" s="25">
        <v>6</v>
      </c>
      <c r="B42" s="17" t="s">
        <v>110</v>
      </c>
      <c r="C42" s="18">
        <v>20.66</v>
      </c>
      <c r="D42" s="19">
        <f t="shared" si="0"/>
        <v>375.63636363636363</v>
      </c>
      <c r="E42" s="20">
        <v>24506</v>
      </c>
      <c r="F42" s="19">
        <f t="shared" si="1"/>
        <v>163.37333333333333</v>
      </c>
      <c r="G42" s="20"/>
      <c r="H42" s="11"/>
      <c r="I42" s="11"/>
      <c r="J42" s="11" t="s">
        <v>107</v>
      </c>
    </row>
    <row r="43" spans="1:10" s="6" customFormat="1" x14ac:dyDescent="0.25">
      <c r="A43" s="25">
        <v>7</v>
      </c>
      <c r="B43" s="17" t="s">
        <v>44</v>
      </c>
      <c r="C43" s="18">
        <v>18.12</v>
      </c>
      <c r="D43" s="19">
        <f t="shared" si="0"/>
        <v>329.45454545454544</v>
      </c>
      <c r="E43" s="20">
        <v>16487</v>
      </c>
      <c r="F43" s="19">
        <f t="shared" si="1"/>
        <v>109.91333333333333</v>
      </c>
      <c r="G43" s="20"/>
      <c r="H43" s="11"/>
      <c r="I43" s="11"/>
      <c r="J43" s="11" t="s">
        <v>107</v>
      </c>
    </row>
    <row r="44" spans="1:10" s="6" customFormat="1" x14ac:dyDescent="0.25">
      <c r="A44" s="26" t="s">
        <v>49</v>
      </c>
      <c r="B44" s="12" t="s">
        <v>50</v>
      </c>
      <c r="C44" s="13"/>
      <c r="D44" s="19"/>
      <c r="E44" s="15"/>
      <c r="F44" s="19"/>
      <c r="G44" s="11"/>
      <c r="H44" s="11"/>
      <c r="I44" s="11"/>
      <c r="J44" s="11"/>
    </row>
    <row r="45" spans="1:10" s="6" customFormat="1" x14ac:dyDescent="0.25">
      <c r="A45" s="24">
        <v>1</v>
      </c>
      <c r="B45" s="17" t="s">
        <v>54</v>
      </c>
      <c r="C45" s="18">
        <v>5.65</v>
      </c>
      <c r="D45" s="19">
        <f t="shared" si="0"/>
        <v>102.72727272727273</v>
      </c>
      <c r="E45" s="20">
        <v>25180</v>
      </c>
      <c r="F45" s="19">
        <f t="shared" si="1"/>
        <v>167.86666666666667</v>
      </c>
      <c r="G45" s="20"/>
      <c r="H45" s="11"/>
      <c r="I45" s="11"/>
      <c r="J45" s="11" t="s">
        <v>107</v>
      </c>
    </row>
    <row r="46" spans="1:10" s="6" customFormat="1" x14ac:dyDescent="0.25">
      <c r="A46" s="24">
        <v>2</v>
      </c>
      <c r="B46" s="17" t="s">
        <v>58</v>
      </c>
      <c r="C46" s="18">
        <v>15.14</v>
      </c>
      <c r="D46" s="19">
        <f t="shared" si="0"/>
        <v>275.27272727272725</v>
      </c>
      <c r="E46" s="20">
        <v>28840</v>
      </c>
      <c r="F46" s="19">
        <f t="shared" si="1"/>
        <v>192.26666666666668</v>
      </c>
      <c r="G46" s="20"/>
      <c r="H46" s="11"/>
      <c r="I46" s="11"/>
      <c r="J46" s="11" t="s">
        <v>107</v>
      </c>
    </row>
    <row r="47" spans="1:10" s="6" customFormat="1" x14ac:dyDescent="0.25">
      <c r="A47" s="24">
        <v>3</v>
      </c>
      <c r="B47" s="17" t="s">
        <v>52</v>
      </c>
      <c r="C47" s="18">
        <v>33.4</v>
      </c>
      <c r="D47" s="19">
        <f t="shared" si="0"/>
        <v>607.27272727272725</v>
      </c>
      <c r="E47" s="20">
        <v>35621</v>
      </c>
      <c r="F47" s="19">
        <f t="shared" si="1"/>
        <v>237.47333333333333</v>
      </c>
      <c r="G47" s="20"/>
      <c r="H47" s="11"/>
      <c r="I47" s="11"/>
      <c r="J47" s="11"/>
    </row>
    <row r="48" spans="1:10" s="6" customFormat="1" x14ac:dyDescent="0.25">
      <c r="A48" s="24">
        <v>4</v>
      </c>
      <c r="B48" s="17" t="s">
        <v>55</v>
      </c>
      <c r="C48" s="18">
        <v>10.83</v>
      </c>
      <c r="D48" s="19">
        <f t="shared" si="0"/>
        <v>196.90909090909091</v>
      </c>
      <c r="E48" s="20">
        <v>25146</v>
      </c>
      <c r="F48" s="19">
        <f t="shared" si="1"/>
        <v>167.64</v>
      </c>
      <c r="G48" s="20"/>
      <c r="H48" s="11"/>
      <c r="I48" s="11"/>
      <c r="J48" s="11" t="s">
        <v>107</v>
      </c>
    </row>
    <row r="49" spans="1:10" s="6" customFormat="1" x14ac:dyDescent="0.25">
      <c r="A49" s="24">
        <v>5</v>
      </c>
      <c r="B49" s="17" t="s">
        <v>56</v>
      </c>
      <c r="C49" s="18">
        <v>8.07</v>
      </c>
      <c r="D49" s="19">
        <f t="shared" si="0"/>
        <v>146.72727272727272</v>
      </c>
      <c r="E49" s="20">
        <v>15850</v>
      </c>
      <c r="F49" s="19">
        <f t="shared" si="1"/>
        <v>105.66666666666667</v>
      </c>
      <c r="G49" s="20"/>
      <c r="H49" s="11"/>
      <c r="I49" s="11"/>
      <c r="J49" s="11" t="s">
        <v>107</v>
      </c>
    </row>
    <row r="50" spans="1:10" s="6" customFormat="1" x14ac:dyDescent="0.25">
      <c r="A50" s="24">
        <v>6</v>
      </c>
      <c r="B50" s="17" t="s">
        <v>59</v>
      </c>
      <c r="C50" s="18">
        <v>10.75</v>
      </c>
      <c r="D50" s="19">
        <f t="shared" si="0"/>
        <v>195.45454545454547</v>
      </c>
      <c r="E50" s="20">
        <v>13770</v>
      </c>
      <c r="F50" s="19">
        <f t="shared" si="1"/>
        <v>91.8</v>
      </c>
      <c r="G50" s="20"/>
      <c r="H50" s="11"/>
      <c r="I50" s="11"/>
      <c r="J50" s="11" t="s">
        <v>107</v>
      </c>
    </row>
    <row r="51" spans="1:10" s="6" customFormat="1" x14ac:dyDescent="0.25">
      <c r="A51" s="24">
        <v>7</v>
      </c>
      <c r="B51" s="17" t="s">
        <v>53</v>
      </c>
      <c r="C51" s="18">
        <v>7.46</v>
      </c>
      <c r="D51" s="19">
        <f t="shared" si="0"/>
        <v>135.63636363636363</v>
      </c>
      <c r="E51" s="20">
        <v>11941</v>
      </c>
      <c r="F51" s="19">
        <f t="shared" si="1"/>
        <v>79.606666666666669</v>
      </c>
      <c r="G51" s="20"/>
      <c r="H51" s="11"/>
      <c r="I51" s="11"/>
      <c r="J51" s="11" t="s">
        <v>107</v>
      </c>
    </row>
    <row r="52" spans="1:10" s="6" customFormat="1" x14ac:dyDescent="0.25">
      <c r="A52" s="24">
        <v>8</v>
      </c>
      <c r="B52" s="17" t="s">
        <v>57</v>
      </c>
      <c r="C52" s="18">
        <v>15.05</v>
      </c>
      <c r="D52" s="19">
        <f t="shared" si="0"/>
        <v>273.63636363636363</v>
      </c>
      <c r="E52" s="20">
        <v>23249</v>
      </c>
      <c r="F52" s="19">
        <f t="shared" si="1"/>
        <v>154.99333333333334</v>
      </c>
      <c r="G52" s="20"/>
      <c r="H52" s="11"/>
      <c r="I52" s="11"/>
      <c r="J52" s="11" t="s">
        <v>107</v>
      </c>
    </row>
    <row r="53" spans="1:10" s="6" customFormat="1" x14ac:dyDescent="0.25">
      <c r="A53" s="24">
        <v>9</v>
      </c>
      <c r="B53" s="17" t="s">
        <v>51</v>
      </c>
      <c r="C53" s="18">
        <v>15.32</v>
      </c>
      <c r="D53" s="19">
        <f t="shared" si="0"/>
        <v>278.54545454545456</v>
      </c>
      <c r="E53" s="20">
        <v>11986</v>
      </c>
      <c r="F53" s="19">
        <f t="shared" si="1"/>
        <v>79.906666666666666</v>
      </c>
      <c r="G53" s="20"/>
      <c r="H53" s="11"/>
      <c r="I53" s="11"/>
      <c r="J53" s="11" t="s">
        <v>107</v>
      </c>
    </row>
    <row r="54" spans="1:10" s="6" customFormat="1" x14ac:dyDescent="0.25">
      <c r="A54" s="26" t="s">
        <v>60</v>
      </c>
      <c r="B54" s="12" t="s">
        <v>73</v>
      </c>
      <c r="C54" s="13"/>
      <c r="D54" s="19"/>
      <c r="E54" s="15"/>
      <c r="F54" s="19"/>
      <c r="G54" s="11"/>
      <c r="H54" s="11"/>
      <c r="I54" s="11"/>
      <c r="J54" s="11"/>
    </row>
    <row r="55" spans="1:10" s="6" customFormat="1" x14ac:dyDescent="0.25">
      <c r="A55" s="24">
        <v>1</v>
      </c>
      <c r="B55" s="17" t="s">
        <v>112</v>
      </c>
      <c r="C55" s="18">
        <v>8.1300000000000008</v>
      </c>
      <c r="D55" s="19">
        <f>SUM(C55*100)/14</f>
        <v>58.071428571428577</v>
      </c>
      <c r="E55" s="20">
        <v>14565</v>
      </c>
      <c r="F55" s="19">
        <f>SUM(E55*100)/8000</f>
        <v>182.0625</v>
      </c>
      <c r="G55" s="11"/>
      <c r="H55" s="11"/>
      <c r="I55" s="11"/>
      <c r="J55" s="11" t="s">
        <v>107</v>
      </c>
    </row>
    <row r="56" spans="1:10" s="6" customFormat="1" x14ac:dyDescent="0.25">
      <c r="A56" s="24">
        <v>2</v>
      </c>
      <c r="B56" s="17" t="s">
        <v>74</v>
      </c>
      <c r="C56" s="18">
        <v>19.63</v>
      </c>
      <c r="D56" s="19">
        <f>SUM(C56*100)/30</f>
        <v>65.433333333333337</v>
      </c>
      <c r="E56" s="20">
        <v>19234</v>
      </c>
      <c r="F56" s="19">
        <f>SUM(E56*100)/8000</f>
        <v>240.42500000000001</v>
      </c>
      <c r="G56" s="11"/>
      <c r="H56" s="11"/>
      <c r="I56" s="11"/>
      <c r="J56" s="11" t="s">
        <v>107</v>
      </c>
    </row>
    <row r="57" spans="1:10" s="6" customFormat="1" x14ac:dyDescent="0.25">
      <c r="A57" s="24">
        <v>3</v>
      </c>
      <c r="B57" s="17" t="s">
        <v>75</v>
      </c>
      <c r="C57" s="18">
        <v>10.83</v>
      </c>
      <c r="D57" s="19">
        <f>SUM(C57*100)/30</f>
        <v>36.1</v>
      </c>
      <c r="E57" s="20">
        <v>17617</v>
      </c>
      <c r="F57" s="19">
        <f t="shared" ref="F57:F98" si="2">SUM(E57*100)/8000</f>
        <v>220.21250000000001</v>
      </c>
      <c r="G57" s="11"/>
      <c r="H57" s="11"/>
      <c r="I57" s="11"/>
      <c r="J57" s="11" t="s">
        <v>107</v>
      </c>
    </row>
    <row r="58" spans="1:10" s="6" customFormat="1" x14ac:dyDescent="0.25">
      <c r="A58" s="24">
        <v>4</v>
      </c>
      <c r="B58" s="17" t="s">
        <v>77</v>
      </c>
      <c r="C58" s="18">
        <v>21.88</v>
      </c>
      <c r="D58" s="19">
        <f t="shared" ref="D58:D86" si="3">SUM(C58*100)/30</f>
        <v>72.933333333333337</v>
      </c>
      <c r="E58" s="20">
        <v>23043</v>
      </c>
      <c r="F58" s="19">
        <f t="shared" si="2"/>
        <v>288.03750000000002</v>
      </c>
      <c r="G58" s="11"/>
      <c r="H58" s="11"/>
      <c r="I58" s="11"/>
      <c r="J58" s="11" t="s">
        <v>107</v>
      </c>
    </row>
    <row r="59" spans="1:10" s="6" customFormat="1" x14ac:dyDescent="0.25">
      <c r="A59" s="24">
        <v>5</v>
      </c>
      <c r="B59" s="17" t="s">
        <v>78</v>
      </c>
      <c r="C59" s="18">
        <v>17.82</v>
      </c>
      <c r="D59" s="19">
        <f t="shared" si="3"/>
        <v>59.4</v>
      </c>
      <c r="E59" s="20">
        <v>18150</v>
      </c>
      <c r="F59" s="19">
        <f t="shared" si="2"/>
        <v>226.875</v>
      </c>
      <c r="G59" s="11"/>
      <c r="H59" s="11"/>
      <c r="I59" s="11"/>
      <c r="J59" s="11" t="s">
        <v>107</v>
      </c>
    </row>
    <row r="60" spans="1:10" s="6" customFormat="1" x14ac:dyDescent="0.25">
      <c r="A60" s="24">
        <v>6</v>
      </c>
      <c r="B60" s="17" t="s">
        <v>111</v>
      </c>
      <c r="C60" s="18">
        <v>31.01</v>
      </c>
      <c r="D60" s="19">
        <f t="shared" si="3"/>
        <v>103.36666666666666</v>
      </c>
      <c r="E60" s="20">
        <v>24064</v>
      </c>
      <c r="F60" s="19">
        <f t="shared" si="2"/>
        <v>300.8</v>
      </c>
      <c r="G60" s="11"/>
      <c r="H60" s="11"/>
      <c r="I60" s="11"/>
      <c r="J60" s="11"/>
    </row>
    <row r="61" spans="1:10" s="6" customFormat="1" x14ac:dyDescent="0.25">
      <c r="A61" s="24">
        <v>7</v>
      </c>
      <c r="B61" s="17" t="s">
        <v>76</v>
      </c>
      <c r="C61" s="18">
        <v>16.28</v>
      </c>
      <c r="D61" s="19">
        <f t="shared" si="3"/>
        <v>54.266666666666666</v>
      </c>
      <c r="E61" s="20">
        <v>17664</v>
      </c>
      <c r="F61" s="19">
        <f t="shared" si="2"/>
        <v>220.8</v>
      </c>
      <c r="G61" s="11"/>
      <c r="H61" s="11"/>
      <c r="I61" s="11"/>
      <c r="J61" s="11" t="s">
        <v>107</v>
      </c>
    </row>
    <row r="62" spans="1:10" s="6" customFormat="1" x14ac:dyDescent="0.25">
      <c r="A62" s="26" t="s">
        <v>72</v>
      </c>
      <c r="B62" s="12" t="s">
        <v>80</v>
      </c>
      <c r="C62" s="13"/>
      <c r="D62" s="19"/>
      <c r="E62" s="15"/>
      <c r="F62" s="19"/>
      <c r="G62" s="11"/>
      <c r="H62" s="11"/>
      <c r="I62" s="11"/>
      <c r="J62" s="11"/>
    </row>
    <row r="63" spans="1:10" s="6" customFormat="1" x14ac:dyDescent="0.25">
      <c r="A63" s="24">
        <v>1</v>
      </c>
      <c r="B63" s="17" t="s">
        <v>81</v>
      </c>
      <c r="C63" s="18">
        <v>9.69</v>
      </c>
      <c r="D63" s="19">
        <f>SUM(C63*100)/14</f>
        <v>69.214285714285708</v>
      </c>
      <c r="E63" s="20">
        <v>13213</v>
      </c>
      <c r="F63" s="19">
        <f t="shared" si="2"/>
        <v>165.16249999999999</v>
      </c>
      <c r="G63" s="11"/>
      <c r="H63" s="11"/>
      <c r="I63" s="11"/>
      <c r="J63" s="11" t="s">
        <v>107</v>
      </c>
    </row>
    <row r="64" spans="1:10" s="6" customFormat="1" x14ac:dyDescent="0.25">
      <c r="A64" s="24">
        <v>2</v>
      </c>
      <c r="B64" s="17" t="s">
        <v>82</v>
      </c>
      <c r="C64" s="18">
        <v>22.27</v>
      </c>
      <c r="D64" s="19">
        <f t="shared" si="3"/>
        <v>74.233333333333334</v>
      </c>
      <c r="E64" s="20">
        <v>13955</v>
      </c>
      <c r="F64" s="19">
        <f t="shared" si="2"/>
        <v>174.4375</v>
      </c>
      <c r="G64" s="11"/>
      <c r="H64" s="11"/>
      <c r="I64" s="11"/>
      <c r="J64" s="11" t="s">
        <v>107</v>
      </c>
    </row>
    <row r="65" spans="1:10" s="6" customFormat="1" x14ac:dyDescent="0.25">
      <c r="A65" s="24">
        <v>3</v>
      </c>
      <c r="B65" s="17" t="s">
        <v>84</v>
      </c>
      <c r="C65" s="18">
        <v>31.29</v>
      </c>
      <c r="D65" s="19">
        <f t="shared" si="3"/>
        <v>104.3</v>
      </c>
      <c r="E65" s="20">
        <v>13119</v>
      </c>
      <c r="F65" s="19">
        <f t="shared" si="2"/>
        <v>163.98750000000001</v>
      </c>
      <c r="G65" s="11"/>
      <c r="H65" s="11"/>
      <c r="I65" s="11"/>
      <c r="J65" s="11" t="s">
        <v>107</v>
      </c>
    </row>
    <row r="66" spans="1:10" s="6" customFormat="1" x14ac:dyDescent="0.25">
      <c r="A66" s="24">
        <v>4</v>
      </c>
      <c r="B66" s="17" t="s">
        <v>83</v>
      </c>
      <c r="C66" s="18">
        <v>29.6</v>
      </c>
      <c r="D66" s="19">
        <f t="shared" si="3"/>
        <v>98.666666666666671</v>
      </c>
      <c r="E66" s="20">
        <v>11467</v>
      </c>
      <c r="F66" s="19">
        <f t="shared" si="2"/>
        <v>143.33750000000001</v>
      </c>
      <c r="G66" s="11"/>
      <c r="H66" s="11"/>
      <c r="I66" s="11"/>
      <c r="J66" s="11" t="s">
        <v>107</v>
      </c>
    </row>
    <row r="67" spans="1:10" s="6" customFormat="1" x14ac:dyDescent="0.25">
      <c r="A67" s="24">
        <v>5</v>
      </c>
      <c r="B67" s="17" t="s">
        <v>93</v>
      </c>
      <c r="C67" s="18">
        <v>13.64</v>
      </c>
      <c r="D67" s="19">
        <f t="shared" si="3"/>
        <v>45.466666666666669</v>
      </c>
      <c r="E67" s="20">
        <v>8482</v>
      </c>
      <c r="F67" s="19">
        <f t="shared" si="2"/>
        <v>106.02500000000001</v>
      </c>
      <c r="G67" s="11"/>
      <c r="H67" s="11"/>
      <c r="I67" s="11"/>
      <c r="J67" s="11" t="s">
        <v>107</v>
      </c>
    </row>
    <row r="68" spans="1:10" s="6" customFormat="1" x14ac:dyDescent="0.25">
      <c r="A68" s="24">
        <v>6</v>
      </c>
      <c r="B68" s="17" t="s">
        <v>90</v>
      </c>
      <c r="C68" s="18">
        <v>28.99</v>
      </c>
      <c r="D68" s="19">
        <f t="shared" si="3"/>
        <v>96.63333333333334</v>
      </c>
      <c r="E68" s="20">
        <v>17833</v>
      </c>
      <c r="F68" s="19">
        <f t="shared" si="2"/>
        <v>222.91249999999999</v>
      </c>
      <c r="G68" s="11"/>
      <c r="H68" s="11"/>
      <c r="I68" s="11"/>
      <c r="J68" s="11" t="s">
        <v>107</v>
      </c>
    </row>
    <row r="69" spans="1:10" s="6" customFormat="1" x14ac:dyDescent="0.25">
      <c r="A69" s="24">
        <v>7</v>
      </c>
      <c r="B69" s="17" t="s">
        <v>91</v>
      </c>
      <c r="C69" s="18">
        <v>18.68</v>
      </c>
      <c r="D69" s="19">
        <f t="shared" si="3"/>
        <v>62.266666666666666</v>
      </c>
      <c r="E69" s="20">
        <v>9137</v>
      </c>
      <c r="F69" s="19">
        <f t="shared" si="2"/>
        <v>114.21250000000001</v>
      </c>
      <c r="G69" s="11"/>
      <c r="H69" s="11"/>
      <c r="I69" s="11"/>
      <c r="J69" s="11" t="s">
        <v>107</v>
      </c>
    </row>
    <row r="70" spans="1:10" s="6" customFormat="1" x14ac:dyDescent="0.25">
      <c r="A70" s="24">
        <v>8</v>
      </c>
      <c r="B70" s="17" t="s">
        <v>92</v>
      </c>
      <c r="C70" s="18">
        <v>20.27</v>
      </c>
      <c r="D70" s="19">
        <f t="shared" si="3"/>
        <v>67.566666666666663</v>
      </c>
      <c r="E70" s="20">
        <v>9435</v>
      </c>
      <c r="F70" s="19">
        <f t="shared" si="2"/>
        <v>117.9375</v>
      </c>
      <c r="G70" s="11"/>
      <c r="H70" s="11"/>
      <c r="I70" s="11"/>
      <c r="J70" s="11" t="s">
        <v>107</v>
      </c>
    </row>
    <row r="71" spans="1:10" s="6" customFormat="1" x14ac:dyDescent="0.25">
      <c r="A71" s="24">
        <v>9</v>
      </c>
      <c r="B71" s="17" t="s">
        <v>88</v>
      </c>
      <c r="C71" s="18">
        <v>19.47</v>
      </c>
      <c r="D71" s="19">
        <f t="shared" si="3"/>
        <v>64.900000000000006</v>
      </c>
      <c r="E71" s="20">
        <v>14569</v>
      </c>
      <c r="F71" s="19">
        <f t="shared" si="2"/>
        <v>182.11250000000001</v>
      </c>
      <c r="G71" s="11"/>
      <c r="H71" s="11"/>
      <c r="I71" s="11"/>
      <c r="J71" s="11" t="s">
        <v>107</v>
      </c>
    </row>
    <row r="72" spans="1:10" s="6" customFormat="1" x14ac:dyDescent="0.25">
      <c r="A72" s="24">
        <v>10</v>
      </c>
      <c r="B72" s="17" t="s">
        <v>89</v>
      </c>
      <c r="C72" s="18">
        <v>22.96</v>
      </c>
      <c r="D72" s="19">
        <f t="shared" si="3"/>
        <v>76.533333333333331</v>
      </c>
      <c r="E72" s="20">
        <v>14285</v>
      </c>
      <c r="F72" s="19">
        <f t="shared" si="2"/>
        <v>178.5625</v>
      </c>
      <c r="G72" s="11"/>
      <c r="H72" s="11"/>
      <c r="I72" s="11"/>
      <c r="J72" s="11" t="s">
        <v>107</v>
      </c>
    </row>
    <row r="73" spans="1:10" s="6" customFormat="1" x14ac:dyDescent="0.25">
      <c r="A73" s="24">
        <v>11</v>
      </c>
      <c r="B73" s="17" t="s">
        <v>86</v>
      </c>
      <c r="C73" s="18">
        <v>18.13</v>
      </c>
      <c r="D73" s="19">
        <f t="shared" si="3"/>
        <v>60.43333333333333</v>
      </c>
      <c r="E73" s="20">
        <v>8873</v>
      </c>
      <c r="F73" s="19">
        <f t="shared" si="2"/>
        <v>110.91249999999999</v>
      </c>
      <c r="G73" s="11"/>
      <c r="H73" s="11"/>
      <c r="I73" s="11"/>
      <c r="J73" s="11" t="s">
        <v>107</v>
      </c>
    </row>
    <row r="74" spans="1:10" s="6" customFormat="1" x14ac:dyDescent="0.25">
      <c r="A74" s="24">
        <v>12</v>
      </c>
      <c r="B74" s="17" t="s">
        <v>87</v>
      </c>
      <c r="C74" s="18">
        <v>14.67</v>
      </c>
      <c r="D74" s="19">
        <f t="shared" si="3"/>
        <v>48.9</v>
      </c>
      <c r="E74" s="20">
        <v>13813</v>
      </c>
      <c r="F74" s="19">
        <f t="shared" si="2"/>
        <v>172.66249999999999</v>
      </c>
      <c r="G74" s="11"/>
      <c r="H74" s="11"/>
      <c r="I74" s="11"/>
      <c r="J74" s="11" t="s">
        <v>107</v>
      </c>
    </row>
    <row r="75" spans="1:10" s="6" customFormat="1" x14ac:dyDescent="0.25">
      <c r="A75" s="24">
        <v>13</v>
      </c>
      <c r="B75" s="17" t="s">
        <v>85</v>
      </c>
      <c r="C75" s="18">
        <v>17.350000000000001</v>
      </c>
      <c r="D75" s="19">
        <f t="shared" si="3"/>
        <v>57.833333333333343</v>
      </c>
      <c r="E75" s="20">
        <v>9278</v>
      </c>
      <c r="F75" s="19">
        <f t="shared" si="2"/>
        <v>115.97499999999999</v>
      </c>
      <c r="G75" s="11"/>
      <c r="H75" s="11"/>
      <c r="I75" s="11"/>
      <c r="J75" s="11" t="s">
        <v>107</v>
      </c>
    </row>
    <row r="76" spans="1:10" s="6" customFormat="1" x14ac:dyDescent="0.25">
      <c r="A76" s="26" t="s">
        <v>79</v>
      </c>
      <c r="B76" s="12" t="s">
        <v>61</v>
      </c>
      <c r="C76" s="13"/>
      <c r="D76" s="19"/>
      <c r="E76" s="15"/>
      <c r="F76" s="19"/>
      <c r="G76" s="11"/>
      <c r="H76" s="11"/>
      <c r="I76" s="11"/>
      <c r="J76" s="11"/>
    </row>
    <row r="77" spans="1:10" s="6" customFormat="1" x14ac:dyDescent="0.25">
      <c r="A77" s="24">
        <v>1</v>
      </c>
      <c r="B77" s="17" t="s">
        <v>62</v>
      </c>
      <c r="C77" s="18">
        <v>8.3000000000000007</v>
      </c>
      <c r="D77" s="19">
        <f>SUM(C77*100)/14</f>
        <v>59.285714285714292</v>
      </c>
      <c r="E77" s="20">
        <v>24626</v>
      </c>
      <c r="F77" s="19">
        <f t="shared" si="2"/>
        <v>307.82499999999999</v>
      </c>
      <c r="G77" s="11"/>
      <c r="H77" s="11"/>
      <c r="I77" s="11"/>
      <c r="J77" s="11" t="s">
        <v>107</v>
      </c>
    </row>
    <row r="78" spans="1:10" s="6" customFormat="1" x14ac:dyDescent="0.25">
      <c r="A78" s="24">
        <v>2</v>
      </c>
      <c r="B78" s="17" t="s">
        <v>67</v>
      </c>
      <c r="C78" s="18">
        <v>69.92</v>
      </c>
      <c r="D78" s="19">
        <f t="shared" si="3"/>
        <v>233.06666666666666</v>
      </c>
      <c r="E78" s="20">
        <v>19044</v>
      </c>
      <c r="F78" s="19">
        <f t="shared" si="2"/>
        <v>238.05</v>
      </c>
      <c r="G78" s="11"/>
      <c r="H78" s="11"/>
      <c r="I78" s="11"/>
      <c r="J78" s="11"/>
    </row>
    <row r="79" spans="1:10" s="6" customFormat="1" x14ac:dyDescent="0.25">
      <c r="A79" s="24">
        <v>3</v>
      </c>
      <c r="B79" s="17" t="s">
        <v>63</v>
      </c>
      <c r="C79" s="18">
        <v>16.350000000000001</v>
      </c>
      <c r="D79" s="19">
        <f t="shared" si="3"/>
        <v>54.500000000000007</v>
      </c>
      <c r="E79" s="20">
        <v>8069</v>
      </c>
      <c r="F79" s="19">
        <f t="shared" si="2"/>
        <v>100.8625</v>
      </c>
      <c r="G79" s="11"/>
      <c r="H79" s="11"/>
      <c r="I79" s="11"/>
      <c r="J79" s="11" t="s">
        <v>107</v>
      </c>
    </row>
    <row r="80" spans="1:10" s="6" customFormat="1" x14ac:dyDescent="0.25">
      <c r="A80" s="24">
        <v>4</v>
      </c>
      <c r="B80" s="17" t="s">
        <v>64</v>
      </c>
      <c r="C80" s="18">
        <v>16.260000000000002</v>
      </c>
      <c r="D80" s="19">
        <f t="shared" si="3"/>
        <v>54.20000000000001</v>
      </c>
      <c r="E80" s="20">
        <v>6211</v>
      </c>
      <c r="F80" s="19">
        <f t="shared" si="2"/>
        <v>77.637500000000003</v>
      </c>
      <c r="G80" s="11"/>
      <c r="H80" s="11"/>
      <c r="I80" s="11"/>
      <c r="J80" s="11" t="s">
        <v>107</v>
      </c>
    </row>
    <row r="81" spans="1:10" s="6" customFormat="1" x14ac:dyDescent="0.25">
      <c r="A81" s="24">
        <v>5</v>
      </c>
      <c r="B81" s="17" t="s">
        <v>66</v>
      </c>
      <c r="C81" s="18">
        <v>19.54</v>
      </c>
      <c r="D81" s="19">
        <f t="shared" si="3"/>
        <v>65.13333333333334</v>
      </c>
      <c r="E81" s="20">
        <v>7147</v>
      </c>
      <c r="F81" s="19">
        <f t="shared" si="2"/>
        <v>89.337500000000006</v>
      </c>
      <c r="G81" s="11"/>
      <c r="H81" s="11"/>
      <c r="I81" s="11"/>
      <c r="J81" s="11" t="s">
        <v>107</v>
      </c>
    </row>
    <row r="82" spans="1:10" s="6" customFormat="1" x14ac:dyDescent="0.25">
      <c r="A82" s="24">
        <v>6</v>
      </c>
      <c r="B82" s="17" t="s">
        <v>68</v>
      </c>
      <c r="C82" s="18">
        <v>16.75</v>
      </c>
      <c r="D82" s="19">
        <f t="shared" si="3"/>
        <v>55.833333333333336</v>
      </c>
      <c r="E82" s="20">
        <v>10403</v>
      </c>
      <c r="F82" s="19">
        <f t="shared" si="2"/>
        <v>130.03749999999999</v>
      </c>
      <c r="G82" s="11"/>
      <c r="H82" s="11"/>
      <c r="I82" s="11"/>
      <c r="J82" s="11" t="s">
        <v>107</v>
      </c>
    </row>
    <row r="83" spans="1:10" s="6" customFormat="1" x14ac:dyDescent="0.25">
      <c r="A83" s="24">
        <v>7</v>
      </c>
      <c r="B83" s="17" t="s">
        <v>70</v>
      </c>
      <c r="C83" s="18">
        <v>35.840000000000003</v>
      </c>
      <c r="D83" s="19">
        <f t="shared" si="3"/>
        <v>119.46666666666668</v>
      </c>
      <c r="E83" s="20">
        <v>25590</v>
      </c>
      <c r="F83" s="19">
        <f t="shared" si="2"/>
        <v>319.875</v>
      </c>
      <c r="G83" s="11"/>
      <c r="H83" s="11"/>
      <c r="I83" s="11"/>
      <c r="J83" s="11" t="s">
        <v>107</v>
      </c>
    </row>
    <row r="84" spans="1:10" s="6" customFormat="1" x14ac:dyDescent="0.25">
      <c r="A84" s="24">
        <v>8</v>
      </c>
      <c r="B84" s="17" t="s">
        <v>71</v>
      </c>
      <c r="C84" s="18">
        <v>25.23</v>
      </c>
      <c r="D84" s="19">
        <f t="shared" si="3"/>
        <v>84.1</v>
      </c>
      <c r="E84" s="20">
        <v>29422</v>
      </c>
      <c r="F84" s="19">
        <f t="shared" si="2"/>
        <v>367.77499999999998</v>
      </c>
      <c r="G84" s="11"/>
      <c r="H84" s="11"/>
      <c r="I84" s="11"/>
      <c r="J84" s="11" t="s">
        <v>107</v>
      </c>
    </row>
    <row r="85" spans="1:10" s="6" customFormat="1" x14ac:dyDescent="0.25">
      <c r="A85" s="24">
        <v>9</v>
      </c>
      <c r="B85" s="17" t="s">
        <v>65</v>
      </c>
      <c r="C85" s="18">
        <v>99.07</v>
      </c>
      <c r="D85" s="19">
        <f t="shared" si="3"/>
        <v>330.23333333333335</v>
      </c>
      <c r="E85" s="20">
        <v>25699</v>
      </c>
      <c r="F85" s="19">
        <f t="shared" si="2"/>
        <v>321.23750000000001</v>
      </c>
      <c r="G85" s="11"/>
      <c r="H85" s="11"/>
      <c r="I85" s="11"/>
      <c r="J85" s="11"/>
    </row>
    <row r="86" spans="1:10" s="6" customFormat="1" x14ac:dyDescent="0.25">
      <c r="A86" s="24">
        <v>10</v>
      </c>
      <c r="B86" s="17" t="s">
        <v>69</v>
      </c>
      <c r="C86" s="18">
        <v>12.63</v>
      </c>
      <c r="D86" s="19">
        <f t="shared" si="3"/>
        <v>42.1</v>
      </c>
      <c r="E86" s="20">
        <v>11758</v>
      </c>
      <c r="F86" s="19">
        <f t="shared" si="2"/>
        <v>146.97499999999999</v>
      </c>
      <c r="G86" s="11"/>
      <c r="H86" s="11"/>
      <c r="I86" s="11"/>
      <c r="J86" s="11" t="s">
        <v>107</v>
      </c>
    </row>
    <row r="87" spans="1:10" s="6" customFormat="1" x14ac:dyDescent="0.25">
      <c r="A87" s="26" t="s">
        <v>94</v>
      </c>
      <c r="B87" s="12" t="s">
        <v>95</v>
      </c>
      <c r="C87" s="13"/>
      <c r="D87" s="19"/>
      <c r="E87" s="15"/>
      <c r="F87" s="19"/>
      <c r="G87" s="11"/>
      <c r="H87" s="11"/>
      <c r="I87" s="11"/>
      <c r="J87" s="11"/>
    </row>
    <row r="88" spans="1:10" s="6" customFormat="1" x14ac:dyDescent="0.25">
      <c r="A88" s="24">
        <v>1</v>
      </c>
      <c r="B88" s="17" t="s">
        <v>96</v>
      </c>
      <c r="C88" s="18">
        <v>18.649999999999999</v>
      </c>
      <c r="D88" s="19">
        <f>SUM(C88*100)/14</f>
        <v>133.21428571428569</v>
      </c>
      <c r="E88" s="20">
        <v>14027</v>
      </c>
      <c r="F88" s="19">
        <f t="shared" si="2"/>
        <v>175.33750000000001</v>
      </c>
      <c r="G88" s="11"/>
      <c r="H88" s="11"/>
      <c r="I88" s="11"/>
      <c r="J88" s="11" t="s">
        <v>107</v>
      </c>
    </row>
    <row r="89" spans="1:10" s="6" customFormat="1" x14ac:dyDescent="0.25">
      <c r="A89" s="24">
        <v>2</v>
      </c>
      <c r="B89" s="17" t="s">
        <v>97</v>
      </c>
      <c r="C89" s="18">
        <v>6.5</v>
      </c>
      <c r="D89" s="19">
        <f>SUM(C89*100)/14</f>
        <v>46.428571428571431</v>
      </c>
      <c r="E89" s="20">
        <v>7128</v>
      </c>
      <c r="F89" s="19">
        <f t="shared" si="2"/>
        <v>89.1</v>
      </c>
      <c r="G89" s="11"/>
      <c r="H89" s="11"/>
      <c r="I89" s="11"/>
      <c r="J89" s="11" t="s">
        <v>107</v>
      </c>
    </row>
    <row r="90" spans="1:10" s="6" customFormat="1" x14ac:dyDescent="0.25">
      <c r="A90" s="24">
        <v>3</v>
      </c>
      <c r="B90" s="17" t="s">
        <v>106</v>
      </c>
      <c r="C90" s="18">
        <v>29.23</v>
      </c>
      <c r="D90" s="19">
        <f>SUM(C90*100)/30</f>
        <v>97.433333333333337</v>
      </c>
      <c r="E90" s="20">
        <v>19410</v>
      </c>
      <c r="F90" s="19">
        <f t="shared" si="2"/>
        <v>242.625</v>
      </c>
      <c r="G90" s="11"/>
      <c r="H90" s="11"/>
      <c r="I90" s="11"/>
      <c r="J90" s="11" t="s">
        <v>107</v>
      </c>
    </row>
    <row r="91" spans="1:10" s="6" customFormat="1" x14ac:dyDescent="0.25">
      <c r="A91" s="24">
        <v>4</v>
      </c>
      <c r="B91" s="17" t="s">
        <v>99</v>
      </c>
      <c r="C91" s="18">
        <v>36.270000000000003</v>
      </c>
      <c r="D91" s="19">
        <f t="shared" ref="D91:D98" si="4">SUM(C91*100)/30</f>
        <v>120.90000000000002</v>
      </c>
      <c r="E91" s="20">
        <v>14833</v>
      </c>
      <c r="F91" s="19">
        <f t="shared" si="2"/>
        <v>185.41249999999999</v>
      </c>
      <c r="G91" s="11"/>
      <c r="H91" s="11"/>
      <c r="I91" s="11"/>
      <c r="J91" s="11" t="s">
        <v>107</v>
      </c>
    </row>
    <row r="92" spans="1:10" s="6" customFormat="1" x14ac:dyDescent="0.25">
      <c r="A92" s="24">
        <v>5</v>
      </c>
      <c r="B92" s="17" t="s">
        <v>101</v>
      </c>
      <c r="C92" s="18">
        <v>23.13</v>
      </c>
      <c r="D92" s="19">
        <f t="shared" si="4"/>
        <v>77.099999999999994</v>
      </c>
      <c r="E92" s="20">
        <v>8561</v>
      </c>
      <c r="F92" s="19">
        <f t="shared" si="2"/>
        <v>107.0125</v>
      </c>
      <c r="G92" s="11"/>
      <c r="H92" s="11"/>
      <c r="I92" s="11"/>
      <c r="J92" s="11" t="s">
        <v>107</v>
      </c>
    </row>
    <row r="93" spans="1:10" s="6" customFormat="1" x14ac:dyDescent="0.25">
      <c r="A93" s="24">
        <v>6</v>
      </c>
      <c r="B93" s="17" t="s">
        <v>102</v>
      </c>
      <c r="C93" s="18">
        <v>35.56</v>
      </c>
      <c r="D93" s="19">
        <f t="shared" si="4"/>
        <v>118.53333333333333</v>
      </c>
      <c r="E93" s="20">
        <v>18157</v>
      </c>
      <c r="F93" s="19">
        <f t="shared" si="2"/>
        <v>226.96250000000001</v>
      </c>
      <c r="G93" s="11"/>
      <c r="H93" s="11"/>
      <c r="I93" s="11"/>
      <c r="J93" s="11" t="s">
        <v>107</v>
      </c>
    </row>
    <row r="94" spans="1:10" s="6" customFormat="1" x14ac:dyDescent="0.25">
      <c r="A94" s="24">
        <v>7</v>
      </c>
      <c r="B94" s="17" t="s">
        <v>105</v>
      </c>
      <c r="C94" s="18">
        <v>21.78</v>
      </c>
      <c r="D94" s="19">
        <f t="shared" si="4"/>
        <v>72.599999999999994</v>
      </c>
      <c r="E94" s="20">
        <v>7616</v>
      </c>
      <c r="F94" s="19">
        <f t="shared" si="2"/>
        <v>95.2</v>
      </c>
      <c r="G94" s="11"/>
      <c r="H94" s="11"/>
      <c r="I94" s="11"/>
      <c r="J94" s="11" t="s">
        <v>107</v>
      </c>
    </row>
    <row r="95" spans="1:10" s="6" customFormat="1" x14ac:dyDescent="0.25">
      <c r="A95" s="24">
        <v>8</v>
      </c>
      <c r="B95" s="17" t="s">
        <v>98</v>
      </c>
      <c r="C95" s="18">
        <v>45.33</v>
      </c>
      <c r="D95" s="19">
        <f t="shared" si="4"/>
        <v>151.1</v>
      </c>
      <c r="E95" s="20">
        <v>9490</v>
      </c>
      <c r="F95" s="19">
        <f t="shared" si="2"/>
        <v>118.625</v>
      </c>
      <c r="G95" s="11"/>
      <c r="H95" s="11"/>
      <c r="I95" s="11"/>
      <c r="J95" s="11" t="s">
        <v>107</v>
      </c>
    </row>
    <row r="96" spans="1:10" s="6" customFormat="1" x14ac:dyDescent="0.25">
      <c r="A96" s="24">
        <v>9</v>
      </c>
      <c r="B96" s="17" t="s">
        <v>104</v>
      </c>
      <c r="C96" s="18">
        <v>22.97</v>
      </c>
      <c r="D96" s="19">
        <f t="shared" si="4"/>
        <v>76.566666666666663</v>
      </c>
      <c r="E96" s="20">
        <v>11463</v>
      </c>
      <c r="F96" s="19">
        <f t="shared" si="2"/>
        <v>143.28749999999999</v>
      </c>
      <c r="G96" s="11"/>
      <c r="H96" s="11"/>
      <c r="I96" s="11"/>
      <c r="J96" s="11" t="s">
        <v>107</v>
      </c>
    </row>
    <row r="97" spans="1:10" s="6" customFormat="1" x14ac:dyDescent="0.25">
      <c r="A97" s="24">
        <v>10</v>
      </c>
      <c r="B97" s="17" t="s">
        <v>103</v>
      </c>
      <c r="C97" s="18">
        <v>23.5</v>
      </c>
      <c r="D97" s="19">
        <f t="shared" si="4"/>
        <v>78.333333333333329</v>
      </c>
      <c r="E97" s="20">
        <v>7320</v>
      </c>
      <c r="F97" s="19">
        <f t="shared" si="2"/>
        <v>91.5</v>
      </c>
      <c r="G97" s="11"/>
      <c r="H97" s="11"/>
      <c r="I97" s="11"/>
      <c r="J97" s="11" t="s">
        <v>107</v>
      </c>
    </row>
    <row r="98" spans="1:10" s="6" customFormat="1" x14ac:dyDescent="0.25">
      <c r="A98" s="24">
        <v>11</v>
      </c>
      <c r="B98" s="17" t="s">
        <v>100</v>
      </c>
      <c r="C98" s="18">
        <v>43.82</v>
      </c>
      <c r="D98" s="19">
        <f t="shared" si="4"/>
        <v>146.06666666666666</v>
      </c>
      <c r="E98" s="20">
        <v>9335</v>
      </c>
      <c r="F98" s="19">
        <f t="shared" si="2"/>
        <v>116.6875</v>
      </c>
      <c r="G98" s="11"/>
      <c r="H98" s="11"/>
      <c r="I98" s="11"/>
      <c r="J98" s="11" t="s">
        <v>107</v>
      </c>
    </row>
    <row r="99" spans="1:10" ht="22.5" customHeight="1" x14ac:dyDescent="0.25">
      <c r="C99" s="9"/>
      <c r="D99" s="9"/>
      <c r="E99" s="10"/>
      <c r="F99" s="9"/>
    </row>
    <row r="100" spans="1:10" ht="18.75" customHeight="1" x14ac:dyDescent="0.25">
      <c r="A100" s="29" t="s">
        <v>109</v>
      </c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10" hidden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10" ht="21" customHeight="1" x14ac:dyDescent="0.25">
      <c r="E102" s="2"/>
      <c r="G102" s="8"/>
      <c r="H102" s="8"/>
      <c r="I102" s="8"/>
      <c r="J102" s="8"/>
    </row>
  </sheetData>
  <mergeCells count="12">
    <mergeCell ref="A3:J3"/>
    <mergeCell ref="A100:J101"/>
    <mergeCell ref="C7:D7"/>
    <mergeCell ref="E7:F7"/>
    <mergeCell ref="J7:J8"/>
    <mergeCell ref="B7:B8"/>
    <mergeCell ref="A7:A8"/>
    <mergeCell ref="G7:G8"/>
    <mergeCell ref="H7:H8"/>
    <mergeCell ref="I7:I8"/>
    <mergeCell ref="A4:J4"/>
    <mergeCell ref="A5:J5"/>
  </mergeCells>
  <pageMargins left="0.5" right="0.25" top="0.5" bottom="0.25" header="0.3" footer="0.3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2.1</vt:lpstr>
      <vt:lpstr>'2.1'!Print_Area</vt:lpstr>
      <vt:lpstr>'2.1'!Print_Titles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2025-04-19T10:10:51Z</cp:lastPrinted>
  <dcterms:created xsi:type="dcterms:W3CDTF">2025-03-31T00:27:14Z</dcterms:created>
  <dcterms:modified xsi:type="dcterms:W3CDTF">2025-04-19T10:12:40Z</dcterms:modified>
</cp:coreProperties>
</file>