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HOAT DONG PHONG CCHC&amp;CQĐP\HOAT DONG CUA HDND &amp; UBND\DE AN SAP XEP DVHC 2025\DE AN DVHC CAP XA\De an cap xa (hc.12h30.19.4.2025)\"/>
    </mc:Choice>
  </mc:AlternateContent>
  <bookViews>
    <workbookView xWindow="0" yWindow="0" windowWidth="21600" windowHeight="9630"/>
  </bookViews>
  <sheets>
    <sheet name="PL 2.5 NQ76" sheetId="10" r:id="rId1"/>
  </sheets>
  <definedNames>
    <definedName name="_xlnm.Print_Titles" localSheetId="0">'PL 2.5 NQ76'!$4:$7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01" i="10" l="1"/>
  <c r="E101" i="10"/>
  <c r="N90" i="10"/>
  <c r="M90" i="10"/>
  <c r="L90" i="10"/>
  <c r="K90" i="10"/>
  <c r="J90" i="10"/>
  <c r="I90" i="10"/>
  <c r="H90" i="10"/>
  <c r="G90" i="10"/>
  <c r="F90" i="10"/>
  <c r="E90" i="10"/>
  <c r="D90" i="10"/>
  <c r="C90" i="10"/>
  <c r="N82" i="10"/>
  <c r="M82" i="10"/>
  <c r="L82" i="10"/>
  <c r="K82" i="10"/>
  <c r="J82" i="10"/>
  <c r="I82" i="10"/>
  <c r="H82" i="10"/>
  <c r="G82" i="10"/>
  <c r="F82" i="10"/>
  <c r="E82" i="10"/>
  <c r="D82" i="10"/>
  <c r="C82" i="10"/>
  <c r="N74" i="10"/>
  <c r="M74" i="10"/>
  <c r="L74" i="10"/>
  <c r="K74" i="10"/>
  <c r="J74" i="10"/>
  <c r="I74" i="10"/>
  <c r="H74" i="10"/>
  <c r="G74" i="10"/>
  <c r="F74" i="10"/>
  <c r="E74" i="10"/>
  <c r="D74" i="10"/>
  <c r="C74" i="10"/>
  <c r="N65" i="10"/>
  <c r="M65" i="10"/>
  <c r="L65" i="10"/>
  <c r="K65" i="10"/>
  <c r="J65" i="10"/>
  <c r="I65" i="10"/>
  <c r="H65" i="10"/>
  <c r="G65" i="10"/>
  <c r="F65" i="10"/>
  <c r="E65" i="10"/>
  <c r="D65" i="10"/>
  <c r="C65" i="10"/>
  <c r="N56" i="10"/>
  <c r="M56" i="10"/>
  <c r="L56" i="10"/>
  <c r="L55" i="10" s="1"/>
  <c r="K56" i="10"/>
  <c r="J56" i="10"/>
  <c r="I56" i="10"/>
  <c r="H56" i="10"/>
  <c r="G56" i="10"/>
  <c r="G55" i="10" s="1"/>
  <c r="F56" i="10"/>
  <c r="F55" i="10" s="1"/>
  <c r="E56" i="10"/>
  <c r="D56" i="10"/>
  <c r="C56" i="10"/>
  <c r="C55" i="10" s="1"/>
  <c r="N43" i="10"/>
  <c r="M43" i="10"/>
  <c r="L43" i="10"/>
  <c r="K43" i="10"/>
  <c r="J43" i="10"/>
  <c r="I43" i="10"/>
  <c r="H43" i="10"/>
  <c r="G43" i="10"/>
  <c r="F43" i="10"/>
  <c r="E43" i="10"/>
  <c r="D43" i="10"/>
  <c r="C43" i="10"/>
  <c r="N29" i="10"/>
  <c r="M29" i="10"/>
  <c r="L29" i="10"/>
  <c r="K29" i="10"/>
  <c r="J29" i="10"/>
  <c r="I29" i="10"/>
  <c r="H29" i="10"/>
  <c r="G29" i="10"/>
  <c r="F29" i="10"/>
  <c r="E29" i="10"/>
  <c r="D29" i="10"/>
  <c r="C29" i="10"/>
  <c r="N21" i="10"/>
  <c r="M21" i="10"/>
  <c r="L21" i="10"/>
  <c r="K21" i="10"/>
  <c r="J21" i="10"/>
  <c r="I21" i="10"/>
  <c r="H21" i="10"/>
  <c r="G21" i="10"/>
  <c r="F21" i="10"/>
  <c r="E21" i="10"/>
  <c r="D21" i="10"/>
  <c r="C21" i="10"/>
  <c r="N10" i="10"/>
  <c r="M10" i="10"/>
  <c r="L10" i="10"/>
  <c r="K10" i="10"/>
  <c r="K9" i="10" s="1"/>
  <c r="J10" i="10"/>
  <c r="I10" i="10"/>
  <c r="H10" i="10"/>
  <c r="G10" i="10"/>
  <c r="F10" i="10"/>
  <c r="E10" i="10"/>
  <c r="D10" i="10"/>
  <c r="C10" i="10"/>
  <c r="C9" i="10" s="1"/>
  <c r="C8" i="10" s="1"/>
  <c r="C102" i="10" s="1"/>
  <c r="N9" i="10" l="1"/>
  <c r="I55" i="10"/>
  <c r="I9" i="10"/>
  <c r="D55" i="10"/>
  <c r="F9" i="10"/>
  <c r="F8" i="10" s="1"/>
  <c r="F102" i="10" s="1"/>
  <c r="J9" i="10"/>
  <c r="E9" i="10"/>
  <c r="J55" i="10"/>
  <c r="N55" i="10"/>
  <c r="M9" i="10"/>
  <c r="M55" i="10"/>
  <c r="E55" i="10"/>
  <c r="H55" i="10"/>
  <c r="K55" i="10"/>
  <c r="K8" i="10" s="1"/>
  <c r="K102" i="10" s="1"/>
  <c r="D9" i="10"/>
  <c r="G9" i="10"/>
  <c r="G8" i="10" s="1"/>
  <c r="G102" i="10" s="1"/>
  <c r="L9" i="10"/>
  <c r="L8" i="10" s="1"/>
  <c r="L102" i="10" s="1"/>
  <c r="H9" i="10"/>
  <c r="D8" i="10" l="1"/>
  <c r="D102" i="10" s="1"/>
  <c r="E8" i="10"/>
  <c r="E102" i="10" s="1"/>
  <c r="N8" i="10"/>
  <c r="N102" i="10" s="1"/>
  <c r="M8" i="10"/>
  <c r="M102" i="10" s="1"/>
  <c r="I8" i="10"/>
  <c r="I102" i="10" s="1"/>
  <c r="H8" i="10"/>
  <c r="H102" i="10" s="1"/>
  <c r="J8" i="10"/>
  <c r="J102" i="10" s="1"/>
</calcChain>
</file>

<file path=xl/sharedStrings.xml><?xml version="1.0" encoding="utf-8"?>
<sst xmlns="http://schemas.openxmlformats.org/spreadsheetml/2006/main" count="206" uniqueCount="199">
  <si>
    <t>Số TT</t>
  </si>
  <si>
    <t>Tên ĐVHC</t>
  </si>
  <si>
    <t>Số lượng theo định mức</t>
  </si>
  <si>
    <t>Số lượng hiện có</t>
  </si>
  <si>
    <t>Cán bộ</t>
  </si>
  <si>
    <t>Công chức</t>
  </si>
  <si>
    <t>Viên chức</t>
  </si>
  <si>
    <t>Các xã:</t>
  </si>
  <si>
    <t>1.1</t>
  </si>
  <si>
    <t>1.2</t>
  </si>
  <si>
    <t>2.1</t>
  </si>
  <si>
    <t>Các phường:</t>
  </si>
  <si>
    <t>2.2</t>
  </si>
  <si>
    <t>NHĐ không chuyên trách</t>
  </si>
  <si>
    <t>QUẬN NINH KIỀU</t>
  </si>
  <si>
    <t>Phường An Bình</t>
  </si>
  <si>
    <t>Phường An Hòa</t>
  </si>
  <si>
    <t>Phường An Khánh</t>
  </si>
  <si>
    <t>Phường Cái Khế</t>
  </si>
  <si>
    <t>Phường Hưng Lợi</t>
  </si>
  <si>
    <t xml:space="preserve">Phường Thới Bình </t>
  </si>
  <si>
    <t>Phường Xuân Khánh</t>
  </si>
  <si>
    <t>Phương Tân An</t>
  </si>
  <si>
    <t>2.1.1</t>
  </si>
  <si>
    <t>2.1.2</t>
  </si>
  <si>
    <t>2.1.3</t>
  </si>
  <si>
    <t>2.1.4</t>
  </si>
  <si>
    <t>2.1.5</t>
  </si>
  <si>
    <t>2.1.6</t>
  </si>
  <si>
    <t>2.1.7</t>
  </si>
  <si>
    <t>2.1.8</t>
  </si>
  <si>
    <t>QUẬN BÌNH THỦY</t>
  </si>
  <si>
    <t>Phường An Thới</t>
  </si>
  <si>
    <t>Phường Bình Thủy</t>
  </si>
  <si>
    <t>Phường Bùi Hữu Nghĩa</t>
  </si>
  <si>
    <t>Phường Long Hòa</t>
  </si>
  <si>
    <t>Phường Long Tuyền</t>
  </si>
  <si>
    <t>Phường Thới An Đông</t>
  </si>
  <si>
    <t>Phường Trà An</t>
  </si>
  <si>
    <t>Phường Trà Nóc</t>
  </si>
  <si>
    <t>QUẬN CÁI RĂNG</t>
  </si>
  <si>
    <t>Phường Hưng Phú</t>
  </si>
  <si>
    <t>Phường Hưng Thạnh</t>
  </si>
  <si>
    <t>Phường Lê Bình</t>
  </si>
  <si>
    <t>Phường Phú Thứ</t>
  </si>
  <si>
    <t>Phường Tân Phú</t>
  </si>
  <si>
    <t>Phường Thường Thạnh</t>
  </si>
  <si>
    <t>Phường Ba Láng</t>
  </si>
  <si>
    <t>QUẬN Ô MÔN</t>
  </si>
  <si>
    <t>Phường Châu Văn Liêm</t>
  </si>
  <si>
    <t>Phường Long Hưng</t>
  </si>
  <si>
    <t>Phường Phước Thới</t>
  </si>
  <si>
    <t>Phường Thới An</t>
  </si>
  <si>
    <t>Phường Thới Long</t>
  </si>
  <si>
    <t>Phường Trường Lạc</t>
  </si>
  <si>
    <t>Phường Thới Hòa</t>
  </si>
  <si>
    <t>QUẬN THỐT NỐT</t>
  </si>
  <si>
    <t>Phường Tân Hưng</t>
  </si>
  <si>
    <t>Phường Tân Lộc</t>
  </si>
  <si>
    <t xml:space="preserve">Phường Thạnh Hòa </t>
  </si>
  <si>
    <t>Phường Thốt Nốt</t>
  </si>
  <si>
    <t>Phường Thới Thuận</t>
  </si>
  <si>
    <t>Phường Thuận An</t>
  </si>
  <si>
    <t>Phường Thuận Hưng</t>
  </si>
  <si>
    <t>Phường Trung Kiên</t>
  </si>
  <si>
    <t>Phường Trung Nhứt</t>
  </si>
  <si>
    <t>2.2.1</t>
  </si>
  <si>
    <t>2.2.2</t>
  </si>
  <si>
    <t>2.2.3</t>
  </si>
  <si>
    <t>2.2.4</t>
  </si>
  <si>
    <t>2.2.5</t>
  </si>
  <si>
    <t>2.2.6</t>
  </si>
  <si>
    <t>2.2.7</t>
  </si>
  <si>
    <t>2.2.8</t>
  </si>
  <si>
    <t>2.3</t>
  </si>
  <si>
    <t>2.3.1</t>
  </si>
  <si>
    <t>2.3.2</t>
  </si>
  <si>
    <t>2.3.3</t>
  </si>
  <si>
    <t>2.3.4</t>
  </si>
  <si>
    <t>2.3.5</t>
  </si>
  <si>
    <t>2.3.6</t>
  </si>
  <si>
    <t>2.3.7</t>
  </si>
  <si>
    <t>2.4</t>
  </si>
  <si>
    <t>2.4.1</t>
  </si>
  <si>
    <t>2.4.2</t>
  </si>
  <si>
    <t>2.4.3</t>
  </si>
  <si>
    <t>2.4.4</t>
  </si>
  <si>
    <t>2.4.5</t>
  </si>
  <si>
    <t>2.4.6</t>
  </si>
  <si>
    <t>2.4.7</t>
  </si>
  <si>
    <t>2.5</t>
  </si>
  <si>
    <t>2.5.1</t>
  </si>
  <si>
    <t>2.5.2</t>
  </si>
  <si>
    <t>2.5.3</t>
  </si>
  <si>
    <t>2.5.4</t>
  </si>
  <si>
    <t>2.5.5</t>
  </si>
  <si>
    <t>2.5.6</t>
  </si>
  <si>
    <t>2.5.7</t>
  </si>
  <si>
    <t>2.5.8</t>
  </si>
  <si>
    <t>2.5.9</t>
  </si>
  <si>
    <t>HUYỆN CỜ ĐỎ</t>
  </si>
  <si>
    <t>Thị trấn Cờ Đỏ</t>
  </si>
  <si>
    <t>Xã Thạnh Phú</t>
  </si>
  <si>
    <t>Xã Thới Thới Hưng</t>
  </si>
  <si>
    <t>Xã Trung Hưng</t>
  </si>
  <si>
    <t>Xã Trung Thạnh</t>
  </si>
  <si>
    <t>Xã Đông Hiệp</t>
  </si>
  <si>
    <t>Xã Đông Thắng</t>
  </si>
  <si>
    <t>Xã Thới Đông</t>
  </si>
  <si>
    <t>Xã Thới Xuân</t>
  </si>
  <si>
    <t>Xã Trung An</t>
  </si>
  <si>
    <t>HUYỆN PHONG ĐIỀN</t>
  </si>
  <si>
    <t>Thị trấn Phong Điền</t>
  </si>
  <si>
    <t>Xã Giai Xuân</t>
  </si>
  <si>
    <t>Xã Trường Long</t>
  </si>
  <si>
    <t>Xã Nhơn Ái</t>
  </si>
  <si>
    <t>Xã Nhơn Nghĩa</t>
  </si>
  <si>
    <t>Xã Tân Thới</t>
  </si>
  <si>
    <t>Xã Mỹ Khánh</t>
  </si>
  <si>
    <t>HUYỆN THỚI LAI</t>
  </si>
  <si>
    <t>Thị trấn Thới Lai</t>
  </si>
  <si>
    <t>Xã Định Môn</t>
  </si>
  <si>
    <t>Xã Đông Bình</t>
  </si>
  <si>
    <t>Xã Đông Thuận</t>
  </si>
  <si>
    <t>Xã Tân Thạnh</t>
  </si>
  <si>
    <t xml:space="preserve">Xã Thới Thạnh </t>
  </si>
  <si>
    <t>Xã Trường Thành</t>
  </si>
  <si>
    <t>Xã Trường Thắng</t>
  </si>
  <si>
    <t>Xã Trường Xuân</t>
  </si>
  <si>
    <t>Xã Thới Tân</t>
  </si>
  <si>
    <t>Xã Trường Xuân A</t>
  </si>
  <si>
    <t>Xã Trường Xuân B</t>
  </si>
  <si>
    <t>Xã Xuân Thắng</t>
  </si>
  <si>
    <t>HUYỆN VĨNH THẠNH</t>
  </si>
  <si>
    <t>Thị trấn Thạnh An</t>
  </si>
  <si>
    <t>Xã Thạnh An</t>
  </si>
  <si>
    <t>Xã Thạnh Lộc</t>
  </si>
  <si>
    <t>Xã Thạnh Lợi</t>
  </si>
  <si>
    <t>Xã Thạnh Mỹ</t>
  </si>
  <si>
    <t>Xã Thạnh Quới</t>
  </si>
  <si>
    <t>Xã Thạnh Thắng</t>
  </si>
  <si>
    <t>Xã Thạnh Tiến</t>
  </si>
  <si>
    <t>Xã Vĩnh Trinh</t>
  </si>
  <si>
    <t>Xã Vĩnh Bình</t>
  </si>
  <si>
    <t>Thị trấn Vĩnh Thạnh</t>
  </si>
  <si>
    <t>1.1.1</t>
  </si>
  <si>
    <t>1.1.2</t>
  </si>
  <si>
    <t>1.1.3</t>
  </si>
  <si>
    <t>1.1.4</t>
  </si>
  <si>
    <t>1.1.5</t>
  </si>
  <si>
    <t>1.1.6</t>
  </si>
  <si>
    <t>1.1.7</t>
  </si>
  <si>
    <t>1.1.8</t>
  </si>
  <si>
    <t>1.1.9</t>
  </si>
  <si>
    <t>1.1.10</t>
  </si>
  <si>
    <t>1.2.1</t>
  </si>
  <si>
    <t>1.2.2</t>
  </si>
  <si>
    <t>1.2.3</t>
  </si>
  <si>
    <t>1.2.4</t>
  </si>
  <si>
    <t>1.2.5</t>
  </si>
  <si>
    <t>1.2.6</t>
  </si>
  <si>
    <t>1.2.7</t>
  </si>
  <si>
    <t>1.3</t>
  </si>
  <si>
    <t>1.3.1</t>
  </si>
  <si>
    <t>1.3.2</t>
  </si>
  <si>
    <t>1.3.3</t>
  </si>
  <si>
    <t>1.3.4</t>
  </si>
  <si>
    <t>1.3.5</t>
  </si>
  <si>
    <t>1.3.6</t>
  </si>
  <si>
    <t>1.3.7</t>
  </si>
  <si>
    <t>1.3.8</t>
  </si>
  <si>
    <t>1.3.9</t>
  </si>
  <si>
    <t>1.3.10</t>
  </si>
  <si>
    <t>1.3.11</t>
  </si>
  <si>
    <t>1.3.12</t>
  </si>
  <si>
    <t>1.3.13</t>
  </si>
  <si>
    <t>1.4</t>
  </si>
  <si>
    <t>1.4.1</t>
  </si>
  <si>
    <t>1.4.2</t>
  </si>
  <si>
    <t>1.4.3</t>
  </si>
  <si>
    <t>1.4.4</t>
  </si>
  <si>
    <t>1.4.5</t>
  </si>
  <si>
    <t>1.4.6</t>
  </si>
  <si>
    <t>1.4.7</t>
  </si>
  <si>
    <t>1.4.8</t>
  </si>
  <si>
    <t>1.4.9</t>
  </si>
  <si>
    <t>1.4.10</t>
  </si>
  <si>
    <t>1.4.11</t>
  </si>
  <si>
    <t>ỦY BAN NHÂN DÂN
THÀNH PHỐ CẦN THƠ</t>
  </si>
  <si>
    <t>THỐNG KÊ SỐ LƯỢNG CBCC CẤP HUYỆN, CẤP XÃ VÀ PHƯƠNG ÁN SẮP XẾP, 
BỐ TRÍ SAU KHI THỰC HIỆN SẮP XẾP ĐVHC CẤP XÃ
(Kèm theo Đề án sắp xếp ĐVHC cấp xã năm 2025)</t>
  </si>
  <si>
    <t>TỔNG CẤP HUYỆN, CẤP XÃ</t>
  </si>
  <si>
    <t>Số lượng cán bộ, công chức, viên chức cấp huyện bố trí về cấp xã</t>
  </si>
  <si>
    <t>B</t>
  </si>
  <si>
    <t>CẤP HUYỆN</t>
  </si>
  <si>
    <t>A</t>
  </si>
  <si>
    <t>CẤP XÃ</t>
  </si>
  <si>
    <t>NHĐ không chuyên trách cấp xã</t>
  </si>
  <si>
    <t>Số lượng thực hiện sắp xếp, tinh giản theo quy định hiện hành (theo Nghị định 178, Nghị định 67, Nghị định 29… và các chính sách của địa phương</t>
  </si>
  <si>
    <t>Phụ lục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</si>
</sst>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3"/>
      <name val="Times New Roman"/>
      <family val="1"/>
    </font>
    <font>
      <b/>
      <sz val="13"/>
      <name val="Times New Roman"/>
      <family val="1"/>
    </font>
    <font>
      <i/>
      <sz val="13"/>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0">
    <xf numFmtId="0" fontId="0" fillId="0" borderId="0" xfId="0"/>
    <xf numFmtId="3" fontId="1" fillId="0" borderId="1" xfId="0" applyNumberFormat="1" applyFont="1" applyFill="1" applyBorder="1" applyAlignment="1">
      <alignment vertical="center"/>
    </xf>
    <xf numFmtId="3" fontId="1" fillId="0" borderId="1" xfId="0" applyNumberFormat="1" applyFont="1" applyFill="1" applyBorder="1" applyAlignment="1">
      <alignment horizontal="center" vertical="center"/>
    </xf>
    <xf numFmtId="3" fontId="1" fillId="0" borderId="1" xfId="0" applyNumberFormat="1" applyFont="1" applyFill="1" applyBorder="1" applyAlignment="1">
      <alignment vertical="center" wrapText="1"/>
    </xf>
    <xf numFmtId="3" fontId="1" fillId="0" borderId="0" xfId="0" applyNumberFormat="1" applyFont="1" applyFill="1" applyAlignment="1">
      <alignment vertical="center"/>
    </xf>
    <xf numFmtId="3" fontId="2" fillId="0" borderId="0" xfId="0" applyNumberFormat="1" applyFont="1" applyFill="1" applyAlignment="1">
      <alignment vertical="center"/>
    </xf>
    <xf numFmtId="3" fontId="1" fillId="0" borderId="0" xfId="0" applyNumberFormat="1" applyFont="1" applyFill="1" applyAlignment="1">
      <alignment vertical="center" wrapText="1"/>
    </xf>
    <xf numFmtId="3" fontId="2" fillId="0" borderId="1" xfId="0" applyNumberFormat="1" applyFont="1" applyFill="1" applyBorder="1" applyAlignment="1">
      <alignment horizontal="center" vertical="center" wrapText="1"/>
    </xf>
    <xf numFmtId="3" fontId="1" fillId="0" borderId="0" xfId="0" applyNumberFormat="1" applyFont="1" applyFill="1" applyAlignment="1">
      <alignment horizontal="center" vertical="center"/>
    </xf>
    <xf numFmtId="3" fontId="3" fillId="0" borderId="1" xfId="0" applyNumberFormat="1" applyFont="1" applyFill="1" applyBorder="1" applyAlignment="1">
      <alignment horizontal="center" vertical="center"/>
    </xf>
    <xf numFmtId="3" fontId="3"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3" fontId="2" fillId="0" borderId="1" xfId="0" applyNumberFormat="1" applyFont="1" applyFill="1" applyBorder="1" applyAlignment="1">
      <alignment horizontal="left" vertical="center" wrapText="1"/>
    </xf>
    <xf numFmtId="3" fontId="2" fillId="0" borderId="1" xfId="0" applyNumberFormat="1" applyFont="1" applyFill="1" applyBorder="1" applyAlignment="1">
      <alignment vertical="center" wrapText="1"/>
    </xf>
    <xf numFmtId="3" fontId="2" fillId="0" borderId="1" xfId="0" applyNumberFormat="1" applyFont="1" applyFill="1" applyBorder="1" applyAlignment="1">
      <alignment vertical="center"/>
    </xf>
    <xf numFmtId="3" fontId="1" fillId="0" borderId="1" xfId="0" applyNumberFormat="1" applyFont="1" applyFill="1" applyBorder="1" applyAlignment="1">
      <alignment horizontal="center" vertical="center" wrapText="1"/>
    </xf>
    <xf numFmtId="3" fontId="2" fillId="0" borderId="0" xfId="0" applyNumberFormat="1" applyFont="1" applyFill="1" applyAlignment="1">
      <alignment horizontal="right" vertical="center"/>
    </xf>
    <xf numFmtId="3" fontId="2" fillId="0" borderId="2" xfId="0" applyNumberFormat="1" applyFont="1" applyFill="1" applyBorder="1" applyAlignment="1">
      <alignment horizontal="center" vertical="justify" wrapText="1"/>
    </xf>
    <xf numFmtId="3" fontId="2" fillId="0" borderId="3" xfId="0" applyNumberFormat="1" applyFont="1" applyFill="1" applyBorder="1" applyAlignment="1">
      <alignment horizontal="center" vertical="justify" wrapText="1"/>
    </xf>
    <xf numFmtId="3" fontId="2" fillId="0" borderId="4" xfId="0" applyNumberFormat="1" applyFont="1" applyFill="1" applyBorder="1" applyAlignment="1">
      <alignment horizontal="center" vertical="justify" wrapText="1"/>
    </xf>
    <xf numFmtId="3" fontId="2" fillId="0" borderId="5" xfId="0" applyNumberFormat="1" applyFont="1" applyFill="1" applyBorder="1" applyAlignment="1">
      <alignment horizontal="center" vertical="justify" wrapText="1"/>
    </xf>
    <xf numFmtId="3" fontId="2" fillId="0" borderId="6" xfId="0" applyNumberFormat="1" applyFont="1" applyFill="1" applyBorder="1" applyAlignment="1">
      <alignment horizontal="center" vertical="justify" wrapText="1"/>
    </xf>
    <xf numFmtId="3" fontId="2" fillId="0" borderId="7" xfId="0" applyNumberFormat="1" applyFont="1" applyFill="1" applyBorder="1" applyAlignment="1">
      <alignment horizontal="center" vertical="justify" wrapText="1"/>
    </xf>
    <xf numFmtId="3"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xf>
    <xf numFmtId="3" fontId="2" fillId="0" borderId="1"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5" xfId="0" applyNumberFormat="1" applyFont="1" applyFill="1" applyBorder="1" applyAlignment="1">
      <alignment horizontal="center" vertical="center" wrapText="1"/>
    </xf>
    <xf numFmtId="3" fontId="2" fillId="0" borderId="6"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221818</xdr:colOff>
      <xdr:row>1</xdr:row>
      <xdr:rowOff>822020</xdr:rowOff>
    </xdr:from>
    <xdr:to>
      <xdr:col>9</xdr:col>
      <xdr:colOff>613256</xdr:colOff>
      <xdr:row>1</xdr:row>
      <xdr:rowOff>822020</xdr:rowOff>
    </xdr:to>
    <xdr:cxnSp macro="">
      <xdr:nvCxnSpPr>
        <xdr:cNvPr id="3" name="Straight Connector 2"/>
        <xdr:cNvCxnSpPr/>
      </xdr:nvCxnSpPr>
      <xdr:spPr>
        <a:xfrm>
          <a:off x="5636715" y="822020"/>
          <a:ext cx="2518253"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117432</xdr:colOff>
      <xdr:row>1</xdr:row>
      <xdr:rowOff>717637</xdr:rowOff>
    </xdr:from>
    <xdr:to>
      <xdr:col>1</xdr:col>
      <xdr:colOff>1200411</xdr:colOff>
      <xdr:row>1</xdr:row>
      <xdr:rowOff>717637</xdr:rowOff>
    </xdr:to>
    <xdr:cxnSp macro="">
      <xdr:nvCxnSpPr>
        <xdr:cNvPr id="5" name="Straight Connector 4"/>
        <xdr:cNvCxnSpPr/>
      </xdr:nvCxnSpPr>
      <xdr:spPr>
        <a:xfrm>
          <a:off x="743733" y="717637"/>
          <a:ext cx="108297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tabSelected="1" zoomScale="73" zoomScaleNormal="73" workbookViewId="0">
      <selection activeCell="P3" sqref="P3"/>
    </sheetView>
  </sheetViews>
  <sheetFormatPr defaultRowHeight="16.5" x14ac:dyDescent="0.25"/>
  <cols>
    <col min="1" max="1" width="9.42578125" style="4" customWidth="1"/>
    <col min="2" max="2" width="29.42578125" style="6" customWidth="1"/>
    <col min="3" max="3" width="8.85546875" style="4" customWidth="1"/>
    <col min="4" max="4" width="8.42578125" style="4" customWidth="1"/>
    <col min="5" max="5" width="9.28515625" style="4" customWidth="1"/>
    <col min="6" max="6" width="10.140625" style="4" customWidth="1"/>
    <col min="7" max="7" width="9.140625" style="4" customWidth="1"/>
    <col min="8" max="8" width="9" style="4" customWidth="1"/>
    <col min="9" max="9" width="8.42578125" style="4" customWidth="1"/>
    <col min="10" max="10" width="9.85546875" style="4" customWidth="1"/>
    <col min="11" max="13" width="9.140625" style="4"/>
    <col min="14" max="14" width="11.140625" style="4" customWidth="1"/>
    <col min="15" max="16384" width="9.140625" style="4"/>
  </cols>
  <sheetData>
    <row r="1" spans="1:14" x14ac:dyDescent="0.25">
      <c r="A1" s="16" t="s">
        <v>198</v>
      </c>
      <c r="B1" s="16"/>
      <c r="C1" s="16"/>
      <c r="D1" s="16"/>
      <c r="E1" s="16"/>
      <c r="F1" s="16"/>
      <c r="G1" s="16"/>
      <c r="H1" s="16"/>
      <c r="I1" s="16"/>
      <c r="J1" s="16"/>
      <c r="K1" s="16"/>
      <c r="L1" s="16"/>
      <c r="M1" s="16"/>
      <c r="N1" s="16"/>
    </row>
    <row r="2" spans="1:14" ht="72" customHeight="1" x14ac:dyDescent="0.25">
      <c r="A2" s="23" t="s">
        <v>188</v>
      </c>
      <c r="B2" s="24"/>
      <c r="C2" s="23" t="s">
        <v>189</v>
      </c>
      <c r="D2" s="23"/>
      <c r="E2" s="23"/>
      <c r="F2" s="23"/>
      <c r="G2" s="23"/>
      <c r="H2" s="23"/>
      <c r="I2" s="23"/>
      <c r="J2" s="23"/>
      <c r="K2" s="23"/>
      <c r="L2" s="23"/>
      <c r="M2" s="23"/>
      <c r="N2" s="23"/>
    </row>
    <row r="3" spans="1:14" ht="27" customHeight="1" x14ac:dyDescent="0.25">
      <c r="A3" s="5"/>
    </row>
    <row r="4" spans="1:14" ht="56.25" customHeight="1" x14ac:dyDescent="0.25">
      <c r="A4" s="25" t="s">
        <v>0</v>
      </c>
      <c r="B4" s="25" t="s">
        <v>1</v>
      </c>
      <c r="C4" s="26" t="s">
        <v>2</v>
      </c>
      <c r="D4" s="27"/>
      <c r="E4" s="27"/>
      <c r="F4" s="27"/>
      <c r="G4" s="26" t="s">
        <v>3</v>
      </c>
      <c r="H4" s="27"/>
      <c r="I4" s="27"/>
      <c r="J4" s="27"/>
      <c r="K4" s="17" t="s">
        <v>197</v>
      </c>
      <c r="L4" s="18"/>
      <c r="M4" s="18"/>
      <c r="N4" s="19"/>
    </row>
    <row r="5" spans="1:14" s="6" customFormat="1" ht="72" customHeight="1" x14ac:dyDescent="0.25">
      <c r="A5" s="25"/>
      <c r="B5" s="25"/>
      <c r="C5" s="28"/>
      <c r="D5" s="29"/>
      <c r="E5" s="29"/>
      <c r="F5" s="29"/>
      <c r="G5" s="28"/>
      <c r="H5" s="29"/>
      <c r="I5" s="29"/>
      <c r="J5" s="29"/>
      <c r="K5" s="20"/>
      <c r="L5" s="21"/>
      <c r="M5" s="21"/>
      <c r="N5" s="22"/>
    </row>
    <row r="6" spans="1:14" s="8" customFormat="1" ht="98.25" customHeight="1" x14ac:dyDescent="0.25">
      <c r="A6" s="25"/>
      <c r="B6" s="25"/>
      <c r="C6" s="7" t="s">
        <v>4</v>
      </c>
      <c r="D6" s="7" t="s">
        <v>5</v>
      </c>
      <c r="E6" s="7" t="s">
        <v>6</v>
      </c>
      <c r="F6" s="7" t="s">
        <v>196</v>
      </c>
      <c r="G6" s="7" t="s">
        <v>4</v>
      </c>
      <c r="H6" s="7" t="s">
        <v>5</v>
      </c>
      <c r="I6" s="7" t="s">
        <v>6</v>
      </c>
      <c r="J6" s="7" t="s">
        <v>196</v>
      </c>
      <c r="K6" s="7" t="s">
        <v>4</v>
      </c>
      <c r="L6" s="7" t="s">
        <v>5</v>
      </c>
      <c r="M6" s="7" t="s">
        <v>6</v>
      </c>
      <c r="N6" s="7" t="s">
        <v>13</v>
      </c>
    </row>
    <row r="7" spans="1:14" s="8" customFormat="1" x14ac:dyDescent="0.25">
      <c r="A7" s="9"/>
      <c r="B7" s="10">
        <v>1</v>
      </c>
      <c r="C7" s="9">
        <v>2</v>
      </c>
      <c r="D7" s="9">
        <v>3</v>
      </c>
      <c r="E7" s="9">
        <v>4</v>
      </c>
      <c r="F7" s="9">
        <v>5</v>
      </c>
      <c r="G7" s="9">
        <v>6</v>
      </c>
      <c r="H7" s="9">
        <v>7</v>
      </c>
      <c r="I7" s="9">
        <v>8</v>
      </c>
      <c r="J7" s="9">
        <v>9</v>
      </c>
      <c r="K7" s="9">
        <v>18</v>
      </c>
      <c r="L7" s="9">
        <v>19</v>
      </c>
      <c r="M7" s="9">
        <v>20</v>
      </c>
      <c r="N7" s="9">
        <v>21</v>
      </c>
    </row>
    <row r="8" spans="1:14" x14ac:dyDescent="0.25">
      <c r="A8" s="11" t="s">
        <v>194</v>
      </c>
      <c r="B8" s="12" t="s">
        <v>195</v>
      </c>
      <c r="C8" s="13">
        <f>C9+C55</f>
        <v>943</v>
      </c>
      <c r="D8" s="13">
        <f t="shared" ref="D8:N8" si="0">D9+D55</f>
        <v>813</v>
      </c>
      <c r="E8" s="13">
        <f t="shared" si="0"/>
        <v>0</v>
      </c>
      <c r="F8" s="13">
        <f t="shared" si="0"/>
        <v>1228</v>
      </c>
      <c r="G8" s="13">
        <f t="shared" si="0"/>
        <v>862</v>
      </c>
      <c r="H8" s="13">
        <f t="shared" si="0"/>
        <v>794</v>
      </c>
      <c r="I8" s="13">
        <f t="shared" si="0"/>
        <v>0</v>
      </c>
      <c r="J8" s="13">
        <f t="shared" si="0"/>
        <v>1106</v>
      </c>
      <c r="K8" s="13">
        <f t="shared" si="0"/>
        <v>111</v>
      </c>
      <c r="L8" s="13">
        <f t="shared" si="0"/>
        <v>50</v>
      </c>
      <c r="M8" s="13">
        <f t="shared" si="0"/>
        <v>0</v>
      </c>
      <c r="N8" s="13">
        <f t="shared" si="0"/>
        <v>151</v>
      </c>
    </row>
    <row r="9" spans="1:14" x14ac:dyDescent="0.25">
      <c r="A9" s="11">
        <v>1</v>
      </c>
      <c r="B9" s="12" t="s">
        <v>7</v>
      </c>
      <c r="C9" s="13">
        <f t="shared" ref="C9:N9" si="1">C10+C21+C29+C43</f>
        <v>492</v>
      </c>
      <c r="D9" s="13">
        <f t="shared" si="1"/>
        <v>384</v>
      </c>
      <c r="E9" s="13">
        <f t="shared" si="1"/>
        <v>0</v>
      </c>
      <c r="F9" s="13">
        <f t="shared" si="1"/>
        <v>601</v>
      </c>
      <c r="G9" s="13">
        <f t="shared" si="1"/>
        <v>440</v>
      </c>
      <c r="H9" s="13">
        <f t="shared" si="1"/>
        <v>360</v>
      </c>
      <c r="I9" s="13">
        <f t="shared" si="1"/>
        <v>0</v>
      </c>
      <c r="J9" s="13">
        <f t="shared" si="1"/>
        <v>537</v>
      </c>
      <c r="K9" s="13">
        <f t="shared" si="1"/>
        <v>49</v>
      </c>
      <c r="L9" s="13">
        <f t="shared" si="1"/>
        <v>21</v>
      </c>
      <c r="M9" s="13">
        <f t="shared" si="1"/>
        <v>0</v>
      </c>
      <c r="N9" s="13">
        <f t="shared" si="1"/>
        <v>73</v>
      </c>
    </row>
    <row r="10" spans="1:14" x14ac:dyDescent="0.25">
      <c r="A10" s="7" t="s">
        <v>8</v>
      </c>
      <c r="B10" s="13" t="s">
        <v>100</v>
      </c>
      <c r="C10" s="14">
        <f t="shared" ref="C10:F10" si="2">SUM(C11:C20)</f>
        <v>120</v>
      </c>
      <c r="D10" s="14">
        <f t="shared" si="2"/>
        <v>90</v>
      </c>
      <c r="E10" s="14">
        <f t="shared" si="2"/>
        <v>0</v>
      </c>
      <c r="F10" s="14">
        <f t="shared" si="2"/>
        <v>150</v>
      </c>
      <c r="G10" s="14">
        <f t="shared" ref="G10:J10" si="3">SUM(G11:G20)</f>
        <v>107</v>
      </c>
      <c r="H10" s="14">
        <f t="shared" si="3"/>
        <v>86</v>
      </c>
      <c r="I10" s="14">
        <f t="shared" si="3"/>
        <v>0</v>
      </c>
      <c r="J10" s="14">
        <f t="shared" si="3"/>
        <v>129</v>
      </c>
      <c r="K10" s="14">
        <f t="shared" ref="K10:N10" si="4">SUM(K11:K20)</f>
        <v>11</v>
      </c>
      <c r="L10" s="14">
        <f t="shared" si="4"/>
        <v>4</v>
      </c>
      <c r="M10" s="14">
        <f t="shared" si="4"/>
        <v>0</v>
      </c>
      <c r="N10" s="14">
        <f t="shared" si="4"/>
        <v>20</v>
      </c>
    </row>
    <row r="11" spans="1:14" x14ac:dyDescent="0.25">
      <c r="A11" s="15" t="s">
        <v>145</v>
      </c>
      <c r="B11" s="3" t="s">
        <v>101</v>
      </c>
      <c r="C11" s="1">
        <v>12</v>
      </c>
      <c r="D11" s="1">
        <v>10</v>
      </c>
      <c r="E11" s="1"/>
      <c r="F11" s="1">
        <v>16</v>
      </c>
      <c r="G11" s="1">
        <v>11</v>
      </c>
      <c r="H11" s="1">
        <v>9</v>
      </c>
      <c r="I11" s="1"/>
      <c r="J11" s="1">
        <v>13</v>
      </c>
      <c r="K11" s="1">
        <v>1</v>
      </c>
      <c r="L11" s="1"/>
      <c r="M11" s="1"/>
      <c r="N11" s="1">
        <v>1</v>
      </c>
    </row>
    <row r="12" spans="1:14" x14ac:dyDescent="0.25">
      <c r="A12" s="15" t="s">
        <v>146</v>
      </c>
      <c r="B12" s="3" t="s">
        <v>102</v>
      </c>
      <c r="C12" s="1">
        <v>12</v>
      </c>
      <c r="D12" s="1">
        <v>10</v>
      </c>
      <c r="E12" s="1"/>
      <c r="F12" s="1">
        <v>18</v>
      </c>
      <c r="G12" s="1">
        <v>10</v>
      </c>
      <c r="H12" s="1">
        <v>10</v>
      </c>
      <c r="I12" s="1"/>
      <c r="J12" s="1">
        <v>13</v>
      </c>
      <c r="K12" s="1">
        <v>1</v>
      </c>
      <c r="L12" s="1">
        <v>1</v>
      </c>
      <c r="M12" s="1"/>
      <c r="N12" s="1">
        <v>0</v>
      </c>
    </row>
    <row r="13" spans="1:14" x14ac:dyDescent="0.25">
      <c r="A13" s="15" t="s">
        <v>147</v>
      </c>
      <c r="B13" s="3" t="s">
        <v>103</v>
      </c>
      <c r="C13" s="1">
        <v>12</v>
      </c>
      <c r="D13" s="1">
        <v>10</v>
      </c>
      <c r="E13" s="1"/>
      <c r="F13" s="1">
        <v>17</v>
      </c>
      <c r="G13" s="1">
        <v>11</v>
      </c>
      <c r="H13" s="1">
        <v>10</v>
      </c>
      <c r="I13" s="1"/>
      <c r="J13" s="1">
        <v>14</v>
      </c>
      <c r="K13" s="1">
        <v>2</v>
      </c>
      <c r="L13" s="1">
        <v>1</v>
      </c>
      <c r="M13" s="1"/>
      <c r="N13" s="1">
        <v>2</v>
      </c>
    </row>
    <row r="14" spans="1:14" x14ac:dyDescent="0.25">
      <c r="A14" s="15" t="s">
        <v>148</v>
      </c>
      <c r="B14" s="3" t="s">
        <v>104</v>
      </c>
      <c r="C14" s="1">
        <v>12</v>
      </c>
      <c r="D14" s="1">
        <v>10</v>
      </c>
      <c r="E14" s="1"/>
      <c r="F14" s="1">
        <v>17</v>
      </c>
      <c r="G14" s="1">
        <v>11</v>
      </c>
      <c r="H14" s="1">
        <v>10</v>
      </c>
      <c r="I14" s="1"/>
      <c r="J14" s="1">
        <v>16</v>
      </c>
      <c r="K14" s="1"/>
      <c r="L14" s="1"/>
      <c r="M14" s="1"/>
      <c r="N14" s="1">
        <v>3</v>
      </c>
    </row>
    <row r="15" spans="1:14" x14ac:dyDescent="0.25">
      <c r="A15" s="15" t="s">
        <v>149</v>
      </c>
      <c r="B15" s="3" t="s">
        <v>105</v>
      </c>
      <c r="C15" s="1">
        <v>12</v>
      </c>
      <c r="D15" s="1">
        <v>10</v>
      </c>
      <c r="E15" s="1"/>
      <c r="F15" s="1">
        <v>18</v>
      </c>
      <c r="G15" s="1">
        <v>11</v>
      </c>
      <c r="H15" s="1">
        <v>10</v>
      </c>
      <c r="I15" s="1"/>
      <c r="J15" s="1">
        <v>17</v>
      </c>
      <c r="K15" s="1">
        <v>2</v>
      </c>
      <c r="L15" s="1">
        <v>1</v>
      </c>
      <c r="M15" s="1"/>
      <c r="N15" s="1"/>
    </row>
    <row r="16" spans="1:14" x14ac:dyDescent="0.25">
      <c r="A16" s="15" t="s">
        <v>150</v>
      </c>
      <c r="B16" s="3" t="s">
        <v>106</v>
      </c>
      <c r="C16" s="1">
        <v>12</v>
      </c>
      <c r="D16" s="1">
        <v>8</v>
      </c>
      <c r="E16" s="1"/>
      <c r="F16" s="1">
        <v>13</v>
      </c>
      <c r="G16" s="1">
        <v>11</v>
      </c>
      <c r="H16" s="1">
        <v>8</v>
      </c>
      <c r="I16" s="1"/>
      <c r="J16" s="1">
        <v>10</v>
      </c>
      <c r="K16" s="1"/>
      <c r="L16" s="1"/>
      <c r="M16" s="1"/>
      <c r="N16" s="1">
        <v>0</v>
      </c>
    </row>
    <row r="17" spans="1:14" x14ac:dyDescent="0.25">
      <c r="A17" s="15" t="s">
        <v>151</v>
      </c>
      <c r="B17" s="3" t="s">
        <v>107</v>
      </c>
      <c r="C17" s="1">
        <v>12</v>
      </c>
      <c r="D17" s="1">
        <v>8</v>
      </c>
      <c r="E17" s="1"/>
      <c r="F17" s="1">
        <v>12</v>
      </c>
      <c r="G17" s="1">
        <v>10</v>
      </c>
      <c r="H17" s="1">
        <v>7</v>
      </c>
      <c r="I17" s="1"/>
      <c r="J17" s="1">
        <v>11</v>
      </c>
      <c r="K17" s="1">
        <v>1</v>
      </c>
      <c r="L17" s="1"/>
      <c r="M17" s="1"/>
      <c r="N17" s="1">
        <v>2</v>
      </c>
    </row>
    <row r="18" spans="1:14" x14ac:dyDescent="0.25">
      <c r="A18" s="15" t="s">
        <v>152</v>
      </c>
      <c r="B18" s="3" t="s">
        <v>108</v>
      </c>
      <c r="C18" s="1">
        <v>12</v>
      </c>
      <c r="D18" s="1">
        <v>8</v>
      </c>
      <c r="E18" s="1"/>
      <c r="F18" s="1">
        <v>13</v>
      </c>
      <c r="G18" s="1">
        <v>11</v>
      </c>
      <c r="H18" s="1">
        <v>6</v>
      </c>
      <c r="I18" s="1"/>
      <c r="J18" s="1">
        <v>10</v>
      </c>
      <c r="K18" s="1">
        <v>1</v>
      </c>
      <c r="L18" s="1"/>
      <c r="M18" s="1"/>
      <c r="N18" s="1">
        <v>3</v>
      </c>
    </row>
    <row r="19" spans="1:14" x14ac:dyDescent="0.25">
      <c r="A19" s="15" t="s">
        <v>153</v>
      </c>
      <c r="B19" s="3" t="s">
        <v>109</v>
      </c>
      <c r="C19" s="1">
        <v>12</v>
      </c>
      <c r="D19" s="1">
        <v>8</v>
      </c>
      <c r="E19" s="1"/>
      <c r="F19" s="1">
        <v>13</v>
      </c>
      <c r="G19" s="1">
        <v>11</v>
      </c>
      <c r="H19" s="1">
        <v>8</v>
      </c>
      <c r="I19" s="1"/>
      <c r="J19" s="1">
        <v>13</v>
      </c>
      <c r="K19" s="1">
        <v>2</v>
      </c>
      <c r="L19" s="1">
        <v>1</v>
      </c>
      <c r="M19" s="1"/>
      <c r="N19" s="1">
        <v>8</v>
      </c>
    </row>
    <row r="20" spans="1:14" x14ac:dyDescent="0.25">
      <c r="A20" s="15" t="s">
        <v>154</v>
      </c>
      <c r="B20" s="3" t="s">
        <v>110</v>
      </c>
      <c r="C20" s="1">
        <v>12</v>
      </c>
      <c r="D20" s="1">
        <v>8</v>
      </c>
      <c r="E20" s="1"/>
      <c r="F20" s="1">
        <v>13</v>
      </c>
      <c r="G20" s="1">
        <v>10</v>
      </c>
      <c r="H20" s="1">
        <v>8</v>
      </c>
      <c r="I20" s="1"/>
      <c r="J20" s="1">
        <v>12</v>
      </c>
      <c r="K20" s="1">
        <v>1</v>
      </c>
      <c r="L20" s="1"/>
      <c r="M20" s="1"/>
      <c r="N20" s="1">
        <v>1</v>
      </c>
    </row>
    <row r="21" spans="1:14" x14ac:dyDescent="0.25">
      <c r="A21" s="7" t="s">
        <v>9</v>
      </c>
      <c r="B21" s="13" t="s">
        <v>111</v>
      </c>
      <c r="C21" s="14">
        <f t="shared" ref="C21:N21" si="5">SUM(C22:C28)</f>
        <v>84</v>
      </c>
      <c r="D21" s="14">
        <f t="shared" si="5"/>
        <v>68</v>
      </c>
      <c r="E21" s="14">
        <f t="shared" si="5"/>
        <v>0</v>
      </c>
      <c r="F21" s="14">
        <f t="shared" si="5"/>
        <v>111</v>
      </c>
      <c r="G21" s="14">
        <f t="shared" si="5"/>
        <v>74</v>
      </c>
      <c r="H21" s="14">
        <f t="shared" si="5"/>
        <v>64</v>
      </c>
      <c r="I21" s="14">
        <f t="shared" si="5"/>
        <v>0</v>
      </c>
      <c r="J21" s="14">
        <f t="shared" si="5"/>
        <v>106</v>
      </c>
      <c r="K21" s="14">
        <f t="shared" si="5"/>
        <v>10</v>
      </c>
      <c r="L21" s="14">
        <f t="shared" si="5"/>
        <v>5</v>
      </c>
      <c r="M21" s="14">
        <f t="shared" si="5"/>
        <v>0</v>
      </c>
      <c r="N21" s="14">
        <f t="shared" si="5"/>
        <v>9</v>
      </c>
    </row>
    <row r="22" spans="1:14" x14ac:dyDescent="0.25">
      <c r="A22" s="15" t="s">
        <v>155</v>
      </c>
      <c r="B22" s="3" t="s">
        <v>112</v>
      </c>
      <c r="C22" s="1">
        <v>12</v>
      </c>
      <c r="D22" s="1">
        <v>10</v>
      </c>
      <c r="E22" s="1"/>
      <c r="F22" s="1">
        <v>15</v>
      </c>
      <c r="G22" s="1">
        <v>11</v>
      </c>
      <c r="H22" s="1">
        <v>9</v>
      </c>
      <c r="I22" s="1"/>
      <c r="J22" s="1">
        <v>15</v>
      </c>
      <c r="K22" s="1">
        <v>1</v>
      </c>
      <c r="L22" s="1"/>
      <c r="M22" s="1"/>
      <c r="N22" s="1">
        <v>0</v>
      </c>
    </row>
    <row r="23" spans="1:14" x14ac:dyDescent="0.25">
      <c r="A23" s="15" t="s">
        <v>156</v>
      </c>
      <c r="B23" s="3" t="s">
        <v>113</v>
      </c>
      <c r="C23" s="1">
        <v>12</v>
      </c>
      <c r="D23" s="1">
        <v>10</v>
      </c>
      <c r="E23" s="1"/>
      <c r="F23" s="1">
        <v>16</v>
      </c>
      <c r="G23" s="1">
        <v>10</v>
      </c>
      <c r="H23" s="1">
        <v>8</v>
      </c>
      <c r="I23" s="1"/>
      <c r="J23" s="1">
        <v>16</v>
      </c>
      <c r="K23" s="1">
        <v>1</v>
      </c>
      <c r="L23" s="1">
        <v>1</v>
      </c>
      <c r="M23" s="1"/>
      <c r="N23" s="1">
        <v>1</v>
      </c>
    </row>
    <row r="24" spans="1:14" x14ac:dyDescent="0.25">
      <c r="A24" s="15" t="s">
        <v>157</v>
      </c>
      <c r="B24" s="3" t="s">
        <v>114</v>
      </c>
      <c r="C24" s="1">
        <v>12</v>
      </c>
      <c r="D24" s="1">
        <v>10</v>
      </c>
      <c r="E24" s="1"/>
      <c r="F24" s="1">
        <v>17</v>
      </c>
      <c r="G24" s="1">
        <v>11</v>
      </c>
      <c r="H24" s="1">
        <v>10</v>
      </c>
      <c r="I24" s="1"/>
      <c r="J24" s="1">
        <v>14</v>
      </c>
      <c r="K24" s="1">
        <v>4</v>
      </c>
      <c r="L24" s="1">
        <v>1</v>
      </c>
      <c r="M24" s="1"/>
      <c r="N24" s="1">
        <v>3</v>
      </c>
    </row>
    <row r="25" spans="1:14" x14ac:dyDescent="0.25">
      <c r="A25" s="15" t="s">
        <v>158</v>
      </c>
      <c r="B25" s="3" t="s">
        <v>115</v>
      </c>
      <c r="C25" s="1">
        <v>12</v>
      </c>
      <c r="D25" s="1">
        <v>10</v>
      </c>
      <c r="E25" s="1"/>
      <c r="F25" s="1">
        <v>16</v>
      </c>
      <c r="G25" s="1">
        <v>11</v>
      </c>
      <c r="H25" s="1">
        <v>10</v>
      </c>
      <c r="I25" s="1"/>
      <c r="J25" s="1">
        <v>16</v>
      </c>
      <c r="K25" s="1">
        <v>1</v>
      </c>
      <c r="L25" s="1"/>
      <c r="M25" s="1"/>
      <c r="N25" s="1">
        <v>2</v>
      </c>
    </row>
    <row r="26" spans="1:14" x14ac:dyDescent="0.25">
      <c r="A26" s="15" t="s">
        <v>159</v>
      </c>
      <c r="B26" s="3" t="s">
        <v>116</v>
      </c>
      <c r="C26" s="1">
        <v>12</v>
      </c>
      <c r="D26" s="1">
        <v>10</v>
      </c>
      <c r="E26" s="1"/>
      <c r="F26" s="1">
        <v>17</v>
      </c>
      <c r="G26" s="1">
        <v>11</v>
      </c>
      <c r="H26" s="1">
        <v>10</v>
      </c>
      <c r="I26" s="1"/>
      <c r="J26" s="1">
        <v>15</v>
      </c>
      <c r="K26" s="1">
        <v>1</v>
      </c>
      <c r="L26" s="1">
        <v>1</v>
      </c>
      <c r="M26" s="1"/>
      <c r="N26" s="1">
        <v>1</v>
      </c>
    </row>
    <row r="27" spans="1:14" x14ac:dyDescent="0.25">
      <c r="A27" s="15" t="s">
        <v>160</v>
      </c>
      <c r="B27" s="3" t="s">
        <v>117</v>
      </c>
      <c r="C27" s="1">
        <v>12</v>
      </c>
      <c r="D27" s="1">
        <v>10</v>
      </c>
      <c r="E27" s="1"/>
      <c r="F27" s="1">
        <v>16</v>
      </c>
      <c r="G27" s="1">
        <v>10</v>
      </c>
      <c r="H27" s="1">
        <v>9</v>
      </c>
      <c r="I27" s="1"/>
      <c r="J27" s="1">
        <v>16</v>
      </c>
      <c r="K27" s="1">
        <v>1</v>
      </c>
      <c r="L27" s="1">
        <v>1</v>
      </c>
      <c r="M27" s="1"/>
      <c r="N27" s="1">
        <v>2</v>
      </c>
    </row>
    <row r="28" spans="1:14" x14ac:dyDescent="0.25">
      <c r="A28" s="15" t="s">
        <v>161</v>
      </c>
      <c r="B28" s="3" t="s">
        <v>118</v>
      </c>
      <c r="C28" s="1">
        <v>12</v>
      </c>
      <c r="D28" s="1">
        <v>8</v>
      </c>
      <c r="E28" s="1"/>
      <c r="F28" s="1">
        <v>14</v>
      </c>
      <c r="G28" s="1">
        <v>10</v>
      </c>
      <c r="H28" s="1">
        <v>8</v>
      </c>
      <c r="I28" s="1"/>
      <c r="J28" s="1">
        <v>14</v>
      </c>
      <c r="K28" s="1">
        <v>1</v>
      </c>
      <c r="L28" s="1">
        <v>1</v>
      </c>
      <c r="M28" s="1"/>
      <c r="N28" s="1">
        <v>0</v>
      </c>
    </row>
    <row r="29" spans="1:14" x14ac:dyDescent="0.25">
      <c r="A29" s="7" t="s">
        <v>162</v>
      </c>
      <c r="B29" s="13" t="s">
        <v>119</v>
      </c>
      <c r="C29" s="14">
        <f t="shared" ref="C29:N29" si="6">SUM(C30:C42)</f>
        <v>156</v>
      </c>
      <c r="D29" s="14">
        <f t="shared" si="6"/>
        <v>122</v>
      </c>
      <c r="E29" s="14">
        <f t="shared" si="6"/>
        <v>0</v>
      </c>
      <c r="F29" s="14">
        <f t="shared" si="6"/>
        <v>182</v>
      </c>
      <c r="G29" s="14">
        <f t="shared" si="6"/>
        <v>139</v>
      </c>
      <c r="H29" s="14">
        <f t="shared" si="6"/>
        <v>111</v>
      </c>
      <c r="I29" s="14">
        <f t="shared" si="6"/>
        <v>0</v>
      </c>
      <c r="J29" s="14">
        <f t="shared" si="6"/>
        <v>169</v>
      </c>
      <c r="K29" s="14">
        <f t="shared" si="6"/>
        <v>13</v>
      </c>
      <c r="L29" s="14">
        <f t="shared" si="6"/>
        <v>5</v>
      </c>
      <c r="M29" s="14">
        <f t="shared" si="6"/>
        <v>0</v>
      </c>
      <c r="N29" s="14">
        <f t="shared" si="6"/>
        <v>22</v>
      </c>
    </row>
    <row r="30" spans="1:14" x14ac:dyDescent="0.25">
      <c r="A30" s="15" t="s">
        <v>163</v>
      </c>
      <c r="B30" s="3" t="s">
        <v>120</v>
      </c>
      <c r="C30" s="1">
        <v>12</v>
      </c>
      <c r="D30" s="1">
        <v>10</v>
      </c>
      <c r="E30" s="1"/>
      <c r="F30" s="1">
        <v>15</v>
      </c>
      <c r="G30" s="1">
        <v>11</v>
      </c>
      <c r="H30" s="1">
        <v>10</v>
      </c>
      <c r="I30" s="1"/>
      <c r="J30" s="1">
        <v>13</v>
      </c>
      <c r="K30" s="1">
        <v>1</v>
      </c>
      <c r="L30" s="1"/>
      <c r="M30" s="1"/>
      <c r="N30" s="1">
        <v>1</v>
      </c>
    </row>
    <row r="31" spans="1:14" x14ac:dyDescent="0.25">
      <c r="A31" s="15" t="s">
        <v>164</v>
      </c>
      <c r="B31" s="3" t="s">
        <v>121</v>
      </c>
      <c r="C31" s="1">
        <v>12</v>
      </c>
      <c r="D31" s="1">
        <v>10</v>
      </c>
      <c r="E31" s="1"/>
      <c r="F31" s="1">
        <v>15</v>
      </c>
      <c r="G31" s="1">
        <v>11</v>
      </c>
      <c r="H31" s="1">
        <v>8</v>
      </c>
      <c r="I31" s="1"/>
      <c r="J31" s="1">
        <v>14</v>
      </c>
      <c r="K31" s="1"/>
      <c r="L31" s="1"/>
      <c r="M31" s="1"/>
      <c r="N31" s="1">
        <v>1</v>
      </c>
    </row>
    <row r="32" spans="1:14" x14ac:dyDescent="0.25">
      <c r="A32" s="15" t="s">
        <v>165</v>
      </c>
      <c r="B32" s="3" t="s">
        <v>122</v>
      </c>
      <c r="C32" s="1">
        <v>12</v>
      </c>
      <c r="D32" s="1">
        <v>10</v>
      </c>
      <c r="E32" s="1"/>
      <c r="F32" s="1">
        <v>14</v>
      </c>
      <c r="G32" s="1">
        <v>10</v>
      </c>
      <c r="H32" s="1">
        <v>8</v>
      </c>
      <c r="I32" s="1"/>
      <c r="J32" s="1">
        <v>13</v>
      </c>
      <c r="K32" s="1">
        <v>1</v>
      </c>
      <c r="L32" s="1">
        <v>2</v>
      </c>
      <c r="M32" s="1"/>
      <c r="N32" s="1">
        <v>3</v>
      </c>
    </row>
    <row r="33" spans="1:14" x14ac:dyDescent="0.25">
      <c r="A33" s="15" t="s">
        <v>166</v>
      </c>
      <c r="B33" s="3" t="s">
        <v>123</v>
      </c>
      <c r="C33" s="1">
        <v>12</v>
      </c>
      <c r="D33" s="1">
        <v>10</v>
      </c>
      <c r="E33" s="1"/>
      <c r="F33" s="1">
        <v>15</v>
      </c>
      <c r="G33" s="1">
        <v>11</v>
      </c>
      <c r="H33" s="1">
        <v>9</v>
      </c>
      <c r="I33" s="1"/>
      <c r="J33" s="1">
        <v>13</v>
      </c>
      <c r="K33" s="1">
        <v>1</v>
      </c>
      <c r="L33" s="1">
        <v>1</v>
      </c>
      <c r="M33" s="1"/>
      <c r="N33" s="1">
        <v>2</v>
      </c>
    </row>
    <row r="34" spans="1:14" x14ac:dyDescent="0.25">
      <c r="A34" s="15" t="s">
        <v>167</v>
      </c>
      <c r="B34" s="3" t="s">
        <v>124</v>
      </c>
      <c r="C34" s="1">
        <v>12</v>
      </c>
      <c r="D34" s="1">
        <v>10</v>
      </c>
      <c r="E34" s="1"/>
      <c r="F34" s="1">
        <v>14</v>
      </c>
      <c r="G34" s="1">
        <v>11</v>
      </c>
      <c r="H34" s="1">
        <v>8</v>
      </c>
      <c r="I34" s="1"/>
      <c r="J34" s="1">
        <v>13</v>
      </c>
      <c r="K34" s="1">
        <v>3</v>
      </c>
      <c r="L34" s="1"/>
      <c r="M34" s="1"/>
      <c r="N34" s="1">
        <v>2</v>
      </c>
    </row>
    <row r="35" spans="1:14" x14ac:dyDescent="0.25">
      <c r="A35" s="15" t="s">
        <v>168</v>
      </c>
      <c r="B35" s="3" t="s">
        <v>125</v>
      </c>
      <c r="C35" s="1">
        <v>12</v>
      </c>
      <c r="D35" s="1">
        <v>10</v>
      </c>
      <c r="E35" s="1"/>
      <c r="F35" s="1">
        <v>15</v>
      </c>
      <c r="G35" s="1">
        <v>10</v>
      </c>
      <c r="H35" s="1">
        <v>10</v>
      </c>
      <c r="I35" s="1"/>
      <c r="J35" s="1">
        <v>14</v>
      </c>
      <c r="K35" s="1">
        <v>2</v>
      </c>
      <c r="L35" s="1"/>
      <c r="M35" s="1"/>
      <c r="N35" s="1">
        <v>2</v>
      </c>
    </row>
    <row r="36" spans="1:14" x14ac:dyDescent="0.25">
      <c r="A36" s="15" t="s">
        <v>169</v>
      </c>
      <c r="B36" s="3" t="s">
        <v>126</v>
      </c>
      <c r="C36" s="1">
        <v>12</v>
      </c>
      <c r="D36" s="1">
        <v>10</v>
      </c>
      <c r="E36" s="1"/>
      <c r="F36" s="1">
        <v>15</v>
      </c>
      <c r="G36" s="1">
        <v>11</v>
      </c>
      <c r="H36" s="1">
        <v>9</v>
      </c>
      <c r="I36" s="1"/>
      <c r="J36" s="1">
        <v>14</v>
      </c>
      <c r="K36" s="1">
        <v>1</v>
      </c>
      <c r="L36" s="1"/>
      <c r="M36" s="1"/>
      <c r="N36" s="1">
        <v>2</v>
      </c>
    </row>
    <row r="37" spans="1:14" x14ac:dyDescent="0.25">
      <c r="A37" s="15" t="s">
        <v>170</v>
      </c>
      <c r="B37" s="3" t="s">
        <v>127</v>
      </c>
      <c r="C37" s="1">
        <v>12</v>
      </c>
      <c r="D37" s="1">
        <v>10</v>
      </c>
      <c r="E37" s="1"/>
      <c r="F37" s="1">
        <v>15</v>
      </c>
      <c r="G37" s="1">
        <v>11</v>
      </c>
      <c r="H37" s="1">
        <v>9</v>
      </c>
      <c r="I37" s="1"/>
      <c r="J37" s="1">
        <v>14</v>
      </c>
      <c r="K37" s="1">
        <v>1</v>
      </c>
      <c r="L37" s="1"/>
      <c r="M37" s="1"/>
      <c r="N37" s="1">
        <v>1</v>
      </c>
    </row>
    <row r="38" spans="1:14" x14ac:dyDescent="0.25">
      <c r="A38" s="15" t="s">
        <v>171</v>
      </c>
      <c r="B38" s="3" t="s">
        <v>128</v>
      </c>
      <c r="C38" s="1">
        <v>12</v>
      </c>
      <c r="D38" s="1">
        <v>10</v>
      </c>
      <c r="E38" s="1"/>
      <c r="F38" s="1">
        <v>16</v>
      </c>
      <c r="G38" s="1">
        <v>11</v>
      </c>
      <c r="H38" s="1">
        <v>9</v>
      </c>
      <c r="I38" s="1"/>
      <c r="J38" s="1">
        <v>14</v>
      </c>
      <c r="K38" s="1"/>
      <c r="L38" s="1"/>
      <c r="M38" s="1"/>
      <c r="N38" s="1">
        <v>1</v>
      </c>
    </row>
    <row r="39" spans="1:14" x14ac:dyDescent="0.25">
      <c r="A39" s="15" t="s">
        <v>172</v>
      </c>
      <c r="B39" s="3" t="s">
        <v>129</v>
      </c>
      <c r="C39" s="1">
        <v>12</v>
      </c>
      <c r="D39" s="1">
        <v>8</v>
      </c>
      <c r="E39" s="1"/>
      <c r="F39" s="1">
        <v>12</v>
      </c>
      <c r="G39" s="1">
        <v>10</v>
      </c>
      <c r="H39" s="1">
        <v>7</v>
      </c>
      <c r="I39" s="1"/>
      <c r="J39" s="1">
        <v>12</v>
      </c>
      <c r="K39" s="1"/>
      <c r="L39" s="1"/>
      <c r="M39" s="1"/>
      <c r="N39" s="1">
        <v>2</v>
      </c>
    </row>
    <row r="40" spans="1:14" x14ac:dyDescent="0.25">
      <c r="A40" s="15" t="s">
        <v>173</v>
      </c>
      <c r="B40" s="3" t="s">
        <v>130</v>
      </c>
      <c r="C40" s="1">
        <v>12</v>
      </c>
      <c r="D40" s="1">
        <v>8</v>
      </c>
      <c r="E40" s="1"/>
      <c r="F40" s="1">
        <v>12</v>
      </c>
      <c r="G40" s="1">
        <v>11</v>
      </c>
      <c r="H40" s="1">
        <v>8</v>
      </c>
      <c r="I40" s="1"/>
      <c r="J40" s="1">
        <v>12</v>
      </c>
      <c r="K40" s="1">
        <v>3</v>
      </c>
      <c r="L40" s="1">
        <v>1</v>
      </c>
      <c r="M40" s="1"/>
      <c r="N40" s="1">
        <v>2</v>
      </c>
    </row>
    <row r="41" spans="1:14" x14ac:dyDescent="0.25">
      <c r="A41" s="15" t="s">
        <v>174</v>
      </c>
      <c r="B41" s="3" t="s">
        <v>131</v>
      </c>
      <c r="C41" s="1">
        <v>12</v>
      </c>
      <c r="D41" s="1">
        <v>8</v>
      </c>
      <c r="E41" s="1"/>
      <c r="F41" s="1">
        <v>12</v>
      </c>
      <c r="G41" s="1">
        <v>11</v>
      </c>
      <c r="H41" s="1">
        <v>8</v>
      </c>
      <c r="I41" s="1"/>
      <c r="J41" s="1">
        <v>12</v>
      </c>
      <c r="K41" s="1"/>
      <c r="L41" s="1">
        <v>1</v>
      </c>
      <c r="M41" s="1"/>
      <c r="N41" s="1">
        <v>3</v>
      </c>
    </row>
    <row r="42" spans="1:14" x14ac:dyDescent="0.25">
      <c r="A42" s="15" t="s">
        <v>175</v>
      </c>
      <c r="B42" s="3" t="s">
        <v>132</v>
      </c>
      <c r="C42" s="1">
        <v>12</v>
      </c>
      <c r="D42" s="1">
        <v>8</v>
      </c>
      <c r="E42" s="1"/>
      <c r="F42" s="1">
        <v>12</v>
      </c>
      <c r="G42" s="1">
        <v>10</v>
      </c>
      <c r="H42" s="1">
        <v>8</v>
      </c>
      <c r="I42" s="1"/>
      <c r="J42" s="1">
        <v>11</v>
      </c>
      <c r="K42" s="1"/>
      <c r="L42" s="1"/>
      <c r="M42" s="1"/>
      <c r="N42" s="1"/>
    </row>
    <row r="43" spans="1:14" s="5" customFormat="1" x14ac:dyDescent="0.25">
      <c r="A43" s="7" t="s">
        <v>176</v>
      </c>
      <c r="B43" s="13" t="s">
        <v>133</v>
      </c>
      <c r="C43" s="14">
        <f t="shared" ref="C43:N43" si="7">SUM(C44:C54)</f>
        <v>132</v>
      </c>
      <c r="D43" s="14">
        <f t="shared" si="7"/>
        <v>104</v>
      </c>
      <c r="E43" s="14">
        <f t="shared" si="7"/>
        <v>0</v>
      </c>
      <c r="F43" s="14">
        <f t="shared" si="7"/>
        <v>158</v>
      </c>
      <c r="G43" s="14">
        <f t="shared" si="7"/>
        <v>120</v>
      </c>
      <c r="H43" s="14">
        <f t="shared" si="7"/>
        <v>99</v>
      </c>
      <c r="I43" s="14">
        <f t="shared" si="7"/>
        <v>0</v>
      </c>
      <c r="J43" s="14">
        <f t="shared" si="7"/>
        <v>133</v>
      </c>
      <c r="K43" s="14">
        <f t="shared" si="7"/>
        <v>15</v>
      </c>
      <c r="L43" s="14">
        <f t="shared" si="7"/>
        <v>7</v>
      </c>
      <c r="M43" s="14">
        <f t="shared" si="7"/>
        <v>0</v>
      </c>
      <c r="N43" s="14">
        <f t="shared" si="7"/>
        <v>22</v>
      </c>
    </row>
    <row r="44" spans="1:14" x14ac:dyDescent="0.25">
      <c r="A44" s="15" t="s">
        <v>177</v>
      </c>
      <c r="B44" s="3" t="s">
        <v>134</v>
      </c>
      <c r="C44" s="1">
        <v>12</v>
      </c>
      <c r="D44" s="1">
        <v>10</v>
      </c>
      <c r="E44" s="1"/>
      <c r="F44" s="1">
        <v>15</v>
      </c>
      <c r="G44" s="1">
        <v>11</v>
      </c>
      <c r="H44" s="1">
        <v>10</v>
      </c>
      <c r="I44" s="1"/>
      <c r="J44" s="1">
        <v>11</v>
      </c>
      <c r="K44" s="1">
        <v>2</v>
      </c>
      <c r="L44" s="1">
        <v>1</v>
      </c>
      <c r="M44" s="1"/>
      <c r="N44" s="1">
        <v>1</v>
      </c>
    </row>
    <row r="45" spans="1:14" x14ac:dyDescent="0.25">
      <c r="A45" s="15" t="s">
        <v>178</v>
      </c>
      <c r="B45" s="3" t="s">
        <v>135</v>
      </c>
      <c r="C45" s="1">
        <v>12</v>
      </c>
      <c r="D45" s="1">
        <v>10</v>
      </c>
      <c r="E45" s="1"/>
      <c r="F45" s="1">
        <v>14</v>
      </c>
      <c r="G45" s="1">
        <v>11</v>
      </c>
      <c r="H45" s="1">
        <v>9</v>
      </c>
      <c r="I45" s="1"/>
      <c r="J45" s="1">
        <v>12</v>
      </c>
      <c r="K45" s="1">
        <v>1</v>
      </c>
      <c r="L45" s="1"/>
      <c r="M45" s="1"/>
      <c r="N45" s="1">
        <v>2</v>
      </c>
    </row>
    <row r="46" spans="1:14" x14ac:dyDescent="0.25">
      <c r="A46" s="15" t="s">
        <v>179</v>
      </c>
      <c r="B46" s="3" t="s">
        <v>136</v>
      </c>
      <c r="C46" s="1">
        <v>12</v>
      </c>
      <c r="D46" s="1">
        <v>10</v>
      </c>
      <c r="E46" s="1"/>
      <c r="F46" s="1">
        <v>15</v>
      </c>
      <c r="G46" s="1">
        <v>10</v>
      </c>
      <c r="H46" s="1">
        <v>10</v>
      </c>
      <c r="I46" s="1"/>
      <c r="J46" s="1">
        <v>13</v>
      </c>
      <c r="K46" s="1">
        <v>1</v>
      </c>
      <c r="L46" s="1">
        <v>1</v>
      </c>
      <c r="M46" s="1"/>
      <c r="N46" s="1">
        <v>2</v>
      </c>
    </row>
    <row r="47" spans="1:14" x14ac:dyDescent="0.25">
      <c r="A47" s="15" t="s">
        <v>180</v>
      </c>
      <c r="B47" s="3" t="s">
        <v>137</v>
      </c>
      <c r="C47" s="1">
        <v>12</v>
      </c>
      <c r="D47" s="1">
        <v>10</v>
      </c>
      <c r="E47" s="1"/>
      <c r="F47" s="1">
        <v>14</v>
      </c>
      <c r="G47" s="1">
        <v>11</v>
      </c>
      <c r="H47" s="1">
        <v>8</v>
      </c>
      <c r="I47" s="1"/>
      <c r="J47" s="1">
        <v>12</v>
      </c>
      <c r="K47" s="1">
        <v>5</v>
      </c>
      <c r="L47" s="1">
        <v>2</v>
      </c>
      <c r="M47" s="1"/>
      <c r="N47" s="1">
        <v>2</v>
      </c>
    </row>
    <row r="48" spans="1:14" x14ac:dyDescent="0.25">
      <c r="A48" s="15" t="s">
        <v>181</v>
      </c>
      <c r="B48" s="3" t="s">
        <v>138</v>
      </c>
      <c r="C48" s="1">
        <v>12</v>
      </c>
      <c r="D48" s="1">
        <v>8</v>
      </c>
      <c r="E48" s="1"/>
      <c r="F48" s="1">
        <v>14</v>
      </c>
      <c r="G48" s="1">
        <v>11</v>
      </c>
      <c r="H48" s="1">
        <v>8</v>
      </c>
      <c r="I48" s="1"/>
      <c r="J48" s="1">
        <v>12</v>
      </c>
      <c r="K48" s="1">
        <v>1</v>
      </c>
      <c r="L48" s="1">
        <v>1</v>
      </c>
      <c r="M48" s="1"/>
      <c r="N48" s="1"/>
    </row>
    <row r="49" spans="1:14" x14ac:dyDescent="0.25">
      <c r="A49" s="15" t="s">
        <v>182</v>
      </c>
      <c r="B49" s="3" t="s">
        <v>139</v>
      </c>
      <c r="C49" s="1">
        <v>12</v>
      </c>
      <c r="D49" s="1">
        <v>10</v>
      </c>
      <c r="E49" s="1"/>
      <c r="F49" s="1">
        <v>15</v>
      </c>
      <c r="G49" s="1">
        <v>11</v>
      </c>
      <c r="H49" s="1">
        <v>9</v>
      </c>
      <c r="I49" s="1"/>
      <c r="J49" s="1">
        <v>12</v>
      </c>
      <c r="K49" s="1"/>
      <c r="L49" s="1">
        <v>1</v>
      </c>
      <c r="M49" s="1"/>
      <c r="N49" s="1">
        <v>1</v>
      </c>
    </row>
    <row r="50" spans="1:14" x14ac:dyDescent="0.25">
      <c r="A50" s="15" t="s">
        <v>183</v>
      </c>
      <c r="B50" s="3" t="s">
        <v>140</v>
      </c>
      <c r="C50" s="1">
        <v>12</v>
      </c>
      <c r="D50" s="1">
        <v>10</v>
      </c>
      <c r="E50" s="1"/>
      <c r="F50" s="1">
        <v>14</v>
      </c>
      <c r="G50" s="1">
        <v>11</v>
      </c>
      <c r="H50" s="1">
        <v>10</v>
      </c>
      <c r="I50" s="1"/>
      <c r="J50" s="1">
        <v>13</v>
      </c>
      <c r="K50" s="1">
        <v>3</v>
      </c>
      <c r="L50" s="1"/>
      <c r="M50" s="1"/>
      <c r="N50" s="1">
        <v>2</v>
      </c>
    </row>
    <row r="51" spans="1:14" x14ac:dyDescent="0.25">
      <c r="A51" s="15" t="s">
        <v>184</v>
      </c>
      <c r="B51" s="3" t="s">
        <v>141</v>
      </c>
      <c r="C51" s="1">
        <v>12</v>
      </c>
      <c r="D51" s="1">
        <v>10</v>
      </c>
      <c r="E51" s="1"/>
      <c r="F51" s="1">
        <v>14</v>
      </c>
      <c r="G51" s="1">
        <v>11</v>
      </c>
      <c r="H51" s="1">
        <v>9</v>
      </c>
      <c r="I51" s="1"/>
      <c r="J51" s="1">
        <v>12</v>
      </c>
      <c r="K51" s="1">
        <v>1</v>
      </c>
      <c r="L51" s="1"/>
      <c r="M51" s="1"/>
      <c r="N51" s="1">
        <v>4</v>
      </c>
    </row>
    <row r="52" spans="1:14" x14ac:dyDescent="0.25">
      <c r="A52" s="15" t="s">
        <v>185</v>
      </c>
      <c r="B52" s="3" t="s">
        <v>142</v>
      </c>
      <c r="C52" s="1">
        <v>12</v>
      </c>
      <c r="D52" s="1">
        <v>10</v>
      </c>
      <c r="E52" s="1"/>
      <c r="F52" s="1">
        <v>15</v>
      </c>
      <c r="G52" s="1">
        <v>11</v>
      </c>
      <c r="H52" s="1">
        <v>10</v>
      </c>
      <c r="I52" s="1"/>
      <c r="J52" s="1">
        <v>13</v>
      </c>
      <c r="K52" s="1"/>
      <c r="L52" s="1"/>
      <c r="M52" s="1"/>
      <c r="N52" s="1">
        <v>4</v>
      </c>
    </row>
    <row r="53" spans="1:14" x14ac:dyDescent="0.25">
      <c r="A53" s="15" t="s">
        <v>186</v>
      </c>
      <c r="B53" s="3" t="s">
        <v>143</v>
      </c>
      <c r="C53" s="1">
        <v>12</v>
      </c>
      <c r="D53" s="1">
        <v>8</v>
      </c>
      <c r="E53" s="1"/>
      <c r="F53" s="1">
        <v>14</v>
      </c>
      <c r="G53" s="1">
        <v>11</v>
      </c>
      <c r="H53" s="1">
        <v>8</v>
      </c>
      <c r="I53" s="1"/>
      <c r="J53" s="1">
        <v>11</v>
      </c>
      <c r="K53" s="1"/>
      <c r="L53" s="1">
        <v>1</v>
      </c>
      <c r="M53" s="1"/>
      <c r="N53" s="1">
        <v>3</v>
      </c>
    </row>
    <row r="54" spans="1:14" x14ac:dyDescent="0.25">
      <c r="A54" s="15" t="s">
        <v>187</v>
      </c>
      <c r="B54" s="3" t="s">
        <v>144</v>
      </c>
      <c r="C54" s="1">
        <v>12</v>
      </c>
      <c r="D54" s="1">
        <v>8</v>
      </c>
      <c r="E54" s="1"/>
      <c r="F54" s="1">
        <v>14</v>
      </c>
      <c r="G54" s="1">
        <v>11</v>
      </c>
      <c r="H54" s="1">
        <v>8</v>
      </c>
      <c r="I54" s="1"/>
      <c r="J54" s="1">
        <v>12</v>
      </c>
      <c r="K54" s="1">
        <v>1</v>
      </c>
      <c r="L54" s="1"/>
      <c r="M54" s="1"/>
      <c r="N54" s="1">
        <v>1</v>
      </c>
    </row>
    <row r="55" spans="1:14" x14ac:dyDescent="0.25">
      <c r="A55" s="11">
        <v>2</v>
      </c>
      <c r="B55" s="12" t="s">
        <v>11</v>
      </c>
      <c r="C55" s="13">
        <f t="shared" ref="C55:N55" si="8">C56+C65+C74+C82+C90</f>
        <v>451</v>
      </c>
      <c r="D55" s="13">
        <f t="shared" si="8"/>
        <v>429</v>
      </c>
      <c r="E55" s="13">
        <f t="shared" si="8"/>
        <v>0</v>
      </c>
      <c r="F55" s="13">
        <f t="shared" si="8"/>
        <v>627</v>
      </c>
      <c r="G55" s="13">
        <f t="shared" si="8"/>
        <v>422</v>
      </c>
      <c r="H55" s="13">
        <f t="shared" si="8"/>
        <v>434</v>
      </c>
      <c r="I55" s="13">
        <f t="shared" si="8"/>
        <v>0</v>
      </c>
      <c r="J55" s="13">
        <f t="shared" si="8"/>
        <v>569</v>
      </c>
      <c r="K55" s="13">
        <f t="shared" si="8"/>
        <v>62</v>
      </c>
      <c r="L55" s="13">
        <f t="shared" si="8"/>
        <v>29</v>
      </c>
      <c r="M55" s="13">
        <f t="shared" si="8"/>
        <v>0</v>
      </c>
      <c r="N55" s="13">
        <f t="shared" si="8"/>
        <v>78</v>
      </c>
    </row>
    <row r="56" spans="1:14" x14ac:dyDescent="0.25">
      <c r="A56" s="7" t="s">
        <v>10</v>
      </c>
      <c r="B56" s="13" t="s">
        <v>14</v>
      </c>
      <c r="C56" s="14">
        <f t="shared" ref="C56:N56" si="9">SUM(C57:C64)</f>
        <v>88</v>
      </c>
      <c r="D56" s="14">
        <f t="shared" si="9"/>
        <v>94</v>
      </c>
      <c r="E56" s="14">
        <f t="shared" si="9"/>
        <v>0</v>
      </c>
      <c r="F56" s="14">
        <f t="shared" si="9"/>
        <v>140</v>
      </c>
      <c r="G56" s="14">
        <f t="shared" si="9"/>
        <v>90</v>
      </c>
      <c r="H56" s="14">
        <f t="shared" si="9"/>
        <v>117</v>
      </c>
      <c r="I56" s="14">
        <f t="shared" si="9"/>
        <v>0</v>
      </c>
      <c r="J56" s="14">
        <f t="shared" si="9"/>
        <v>117</v>
      </c>
      <c r="K56" s="14">
        <f t="shared" si="9"/>
        <v>11</v>
      </c>
      <c r="L56" s="14">
        <f t="shared" si="9"/>
        <v>9</v>
      </c>
      <c r="M56" s="14">
        <f t="shared" si="9"/>
        <v>0</v>
      </c>
      <c r="N56" s="14">
        <f t="shared" si="9"/>
        <v>0</v>
      </c>
    </row>
    <row r="57" spans="1:14" x14ac:dyDescent="0.25">
      <c r="A57" s="15" t="s">
        <v>23</v>
      </c>
      <c r="B57" s="3" t="s">
        <v>15</v>
      </c>
      <c r="C57" s="1">
        <v>11</v>
      </c>
      <c r="D57" s="1">
        <v>12</v>
      </c>
      <c r="E57" s="1"/>
      <c r="F57" s="1">
        <v>16</v>
      </c>
      <c r="G57" s="1">
        <v>10</v>
      </c>
      <c r="H57" s="1">
        <v>12</v>
      </c>
      <c r="I57" s="1"/>
      <c r="J57" s="1">
        <v>15</v>
      </c>
      <c r="K57" s="1">
        <v>1</v>
      </c>
      <c r="L57" s="1">
        <v>1</v>
      </c>
      <c r="M57" s="1"/>
      <c r="N57" s="1"/>
    </row>
    <row r="58" spans="1:14" x14ac:dyDescent="0.25">
      <c r="A58" s="15" t="s">
        <v>24</v>
      </c>
      <c r="B58" s="3" t="s">
        <v>16</v>
      </c>
      <c r="C58" s="1">
        <v>11</v>
      </c>
      <c r="D58" s="1">
        <v>12</v>
      </c>
      <c r="E58" s="1"/>
      <c r="F58" s="1">
        <v>16</v>
      </c>
      <c r="G58" s="1">
        <v>10</v>
      </c>
      <c r="H58" s="1">
        <v>12</v>
      </c>
      <c r="I58" s="1"/>
      <c r="J58" s="1">
        <v>14</v>
      </c>
      <c r="K58" s="1">
        <v>3</v>
      </c>
      <c r="L58" s="1">
        <v>1</v>
      </c>
      <c r="M58" s="1"/>
      <c r="N58" s="1"/>
    </row>
    <row r="59" spans="1:14" x14ac:dyDescent="0.25">
      <c r="A59" s="15" t="s">
        <v>25</v>
      </c>
      <c r="B59" s="3" t="s">
        <v>17</v>
      </c>
      <c r="C59" s="1">
        <v>11</v>
      </c>
      <c r="D59" s="1">
        <v>12</v>
      </c>
      <c r="E59" s="1"/>
      <c r="F59" s="1">
        <v>17</v>
      </c>
      <c r="G59" s="1">
        <v>10</v>
      </c>
      <c r="H59" s="1">
        <v>12</v>
      </c>
      <c r="I59" s="1"/>
      <c r="J59" s="1">
        <v>14</v>
      </c>
      <c r="K59" s="1">
        <v>1</v>
      </c>
      <c r="L59" s="1">
        <v>2</v>
      </c>
      <c r="M59" s="1"/>
      <c r="N59" s="1"/>
    </row>
    <row r="60" spans="1:14" x14ac:dyDescent="0.25">
      <c r="A60" s="15" t="s">
        <v>26</v>
      </c>
      <c r="B60" s="3" t="s">
        <v>18</v>
      </c>
      <c r="C60" s="1">
        <v>11</v>
      </c>
      <c r="D60" s="1">
        <v>12</v>
      </c>
      <c r="E60" s="1"/>
      <c r="F60" s="1">
        <v>16</v>
      </c>
      <c r="G60" s="1">
        <v>10</v>
      </c>
      <c r="H60" s="1">
        <v>12</v>
      </c>
      <c r="I60" s="1"/>
      <c r="J60" s="1">
        <v>11</v>
      </c>
      <c r="K60" s="1"/>
      <c r="L60" s="1">
        <v>1</v>
      </c>
      <c r="M60" s="1"/>
      <c r="N60" s="1"/>
    </row>
    <row r="61" spans="1:14" x14ac:dyDescent="0.25">
      <c r="A61" s="15" t="s">
        <v>27</v>
      </c>
      <c r="B61" s="3" t="s">
        <v>19</v>
      </c>
      <c r="C61" s="1">
        <v>11</v>
      </c>
      <c r="D61" s="1">
        <v>12</v>
      </c>
      <c r="E61" s="1"/>
      <c r="F61" s="1">
        <v>17</v>
      </c>
      <c r="G61" s="1">
        <v>10</v>
      </c>
      <c r="H61" s="1">
        <v>12</v>
      </c>
      <c r="I61" s="1"/>
      <c r="J61" s="1">
        <v>14</v>
      </c>
      <c r="K61" s="1">
        <v>1</v>
      </c>
      <c r="L61" s="1"/>
      <c r="M61" s="1"/>
      <c r="N61" s="1"/>
    </row>
    <row r="62" spans="1:14" x14ac:dyDescent="0.25">
      <c r="A62" s="15" t="s">
        <v>28</v>
      </c>
      <c r="B62" s="3" t="s">
        <v>20</v>
      </c>
      <c r="C62" s="1">
        <v>11</v>
      </c>
      <c r="D62" s="1">
        <v>12</v>
      </c>
      <c r="E62" s="1"/>
      <c r="F62" s="1">
        <v>26</v>
      </c>
      <c r="G62" s="1">
        <v>20</v>
      </c>
      <c r="H62" s="1">
        <v>35</v>
      </c>
      <c r="I62" s="1"/>
      <c r="J62" s="1">
        <v>22</v>
      </c>
      <c r="K62" s="1">
        <v>4</v>
      </c>
      <c r="L62" s="1">
        <v>2</v>
      </c>
      <c r="M62" s="1"/>
      <c r="N62" s="1"/>
    </row>
    <row r="63" spans="1:14" x14ac:dyDescent="0.25">
      <c r="A63" s="15" t="s">
        <v>29</v>
      </c>
      <c r="B63" s="3" t="s">
        <v>21</v>
      </c>
      <c r="C63" s="1">
        <v>11</v>
      </c>
      <c r="D63" s="1">
        <v>12</v>
      </c>
      <c r="E63" s="1"/>
      <c r="F63" s="1">
        <v>16</v>
      </c>
      <c r="G63" s="1">
        <v>10</v>
      </c>
      <c r="H63" s="1">
        <v>12</v>
      </c>
      <c r="I63" s="1"/>
      <c r="J63" s="1">
        <v>12</v>
      </c>
      <c r="K63" s="1"/>
      <c r="L63" s="1">
        <v>2</v>
      </c>
      <c r="M63" s="1"/>
      <c r="N63" s="1"/>
    </row>
    <row r="64" spans="1:14" x14ac:dyDescent="0.25">
      <c r="A64" s="15" t="s">
        <v>30</v>
      </c>
      <c r="B64" s="3" t="s">
        <v>22</v>
      </c>
      <c r="C64" s="1">
        <v>11</v>
      </c>
      <c r="D64" s="1">
        <v>10</v>
      </c>
      <c r="E64" s="1"/>
      <c r="F64" s="1">
        <v>16</v>
      </c>
      <c r="G64" s="1">
        <v>10</v>
      </c>
      <c r="H64" s="1">
        <v>10</v>
      </c>
      <c r="I64" s="1"/>
      <c r="J64" s="1">
        <v>15</v>
      </c>
      <c r="K64" s="1">
        <v>1</v>
      </c>
      <c r="L64" s="1"/>
      <c r="M64" s="1"/>
      <c r="N64" s="1"/>
    </row>
    <row r="65" spans="1:14" x14ac:dyDescent="0.25">
      <c r="A65" s="7" t="s">
        <v>12</v>
      </c>
      <c r="B65" s="13" t="s">
        <v>31</v>
      </c>
      <c r="C65" s="14">
        <f t="shared" ref="C65:N65" si="10">SUM(C66:C73)</f>
        <v>96</v>
      </c>
      <c r="D65" s="14">
        <f t="shared" si="10"/>
        <v>88</v>
      </c>
      <c r="E65" s="14">
        <f t="shared" si="10"/>
        <v>0</v>
      </c>
      <c r="F65" s="14">
        <f t="shared" si="10"/>
        <v>119</v>
      </c>
      <c r="G65" s="14">
        <f t="shared" si="10"/>
        <v>86</v>
      </c>
      <c r="H65" s="14">
        <f t="shared" si="10"/>
        <v>83</v>
      </c>
      <c r="I65" s="14">
        <f t="shared" si="10"/>
        <v>0</v>
      </c>
      <c r="J65" s="14">
        <f t="shared" si="10"/>
        <v>111</v>
      </c>
      <c r="K65" s="14">
        <f t="shared" si="10"/>
        <v>15</v>
      </c>
      <c r="L65" s="14">
        <f t="shared" si="10"/>
        <v>6</v>
      </c>
      <c r="M65" s="14">
        <f t="shared" si="10"/>
        <v>0</v>
      </c>
      <c r="N65" s="14">
        <f t="shared" si="10"/>
        <v>30</v>
      </c>
    </row>
    <row r="66" spans="1:14" x14ac:dyDescent="0.25">
      <c r="A66" s="15" t="s">
        <v>66</v>
      </c>
      <c r="B66" s="3" t="s">
        <v>32</v>
      </c>
      <c r="C66" s="1">
        <v>12</v>
      </c>
      <c r="D66" s="1">
        <v>11</v>
      </c>
      <c r="E66" s="1"/>
      <c r="F66" s="1">
        <v>15</v>
      </c>
      <c r="G66" s="1">
        <v>10</v>
      </c>
      <c r="H66" s="1">
        <v>11</v>
      </c>
      <c r="I66" s="1"/>
      <c r="J66" s="1">
        <v>15</v>
      </c>
      <c r="K66" s="1">
        <v>1</v>
      </c>
      <c r="L66" s="1"/>
      <c r="M66" s="1"/>
      <c r="N66" s="1">
        <v>3</v>
      </c>
    </row>
    <row r="67" spans="1:14" x14ac:dyDescent="0.25">
      <c r="A67" s="15" t="s">
        <v>67</v>
      </c>
      <c r="B67" s="3" t="s">
        <v>33</v>
      </c>
      <c r="C67" s="1">
        <v>12</v>
      </c>
      <c r="D67" s="1">
        <v>11</v>
      </c>
      <c r="E67" s="1"/>
      <c r="F67" s="1">
        <v>15</v>
      </c>
      <c r="G67" s="1">
        <v>11</v>
      </c>
      <c r="H67" s="1">
        <v>11</v>
      </c>
      <c r="I67" s="1"/>
      <c r="J67" s="1">
        <v>14</v>
      </c>
      <c r="K67" s="1">
        <v>4</v>
      </c>
      <c r="L67" s="1">
        <v>4</v>
      </c>
      <c r="M67" s="1"/>
      <c r="N67" s="1">
        <v>1</v>
      </c>
    </row>
    <row r="68" spans="1:14" x14ac:dyDescent="0.25">
      <c r="A68" s="15" t="s">
        <v>68</v>
      </c>
      <c r="B68" s="3" t="s">
        <v>34</v>
      </c>
      <c r="C68" s="1">
        <v>12</v>
      </c>
      <c r="D68" s="1">
        <v>11</v>
      </c>
      <c r="E68" s="1"/>
      <c r="F68" s="1">
        <v>14</v>
      </c>
      <c r="G68" s="1">
        <v>11</v>
      </c>
      <c r="H68" s="1">
        <v>11</v>
      </c>
      <c r="I68" s="1"/>
      <c r="J68" s="1">
        <v>14</v>
      </c>
      <c r="K68" s="1">
        <v>2</v>
      </c>
      <c r="L68" s="1">
        <v>1</v>
      </c>
      <c r="M68" s="1"/>
      <c r="N68" s="1">
        <v>2</v>
      </c>
    </row>
    <row r="69" spans="1:14" x14ac:dyDescent="0.25">
      <c r="A69" s="15" t="s">
        <v>69</v>
      </c>
      <c r="B69" s="3" t="s">
        <v>35</v>
      </c>
      <c r="C69" s="1">
        <v>12</v>
      </c>
      <c r="D69" s="1">
        <v>11</v>
      </c>
      <c r="E69" s="1"/>
      <c r="F69" s="1">
        <v>16</v>
      </c>
      <c r="G69" s="1">
        <v>11</v>
      </c>
      <c r="H69" s="1">
        <v>11</v>
      </c>
      <c r="I69" s="1"/>
      <c r="J69" s="1">
        <v>15</v>
      </c>
      <c r="K69" s="1">
        <v>2</v>
      </c>
      <c r="L69" s="1"/>
      <c r="M69" s="1"/>
      <c r="N69" s="1">
        <v>5</v>
      </c>
    </row>
    <row r="70" spans="1:14" x14ac:dyDescent="0.25">
      <c r="A70" s="15" t="s">
        <v>70</v>
      </c>
      <c r="B70" s="3" t="s">
        <v>36</v>
      </c>
      <c r="C70" s="1">
        <v>12</v>
      </c>
      <c r="D70" s="1">
        <v>11</v>
      </c>
      <c r="E70" s="1"/>
      <c r="F70" s="1">
        <v>16</v>
      </c>
      <c r="G70" s="1">
        <v>11</v>
      </c>
      <c r="H70" s="1">
        <v>10</v>
      </c>
      <c r="I70" s="1"/>
      <c r="J70" s="1">
        <v>15</v>
      </c>
      <c r="K70" s="1">
        <v>1</v>
      </c>
      <c r="L70" s="1">
        <v>0</v>
      </c>
      <c r="M70" s="1"/>
      <c r="N70" s="1">
        <v>1</v>
      </c>
    </row>
    <row r="71" spans="1:14" x14ac:dyDescent="0.25">
      <c r="A71" s="15" t="s">
        <v>71</v>
      </c>
      <c r="B71" s="3" t="s">
        <v>37</v>
      </c>
      <c r="C71" s="1">
        <v>12</v>
      </c>
      <c r="D71" s="1">
        <v>11</v>
      </c>
      <c r="E71" s="1"/>
      <c r="F71" s="1">
        <v>15</v>
      </c>
      <c r="G71" s="1">
        <v>11</v>
      </c>
      <c r="H71" s="1">
        <v>10</v>
      </c>
      <c r="I71" s="1"/>
      <c r="J71" s="1">
        <v>14</v>
      </c>
      <c r="K71" s="1">
        <v>3</v>
      </c>
      <c r="L71" s="1">
        <v>1</v>
      </c>
      <c r="M71" s="1"/>
      <c r="N71" s="1">
        <v>6</v>
      </c>
    </row>
    <row r="72" spans="1:14" x14ac:dyDescent="0.25">
      <c r="A72" s="15" t="s">
        <v>72</v>
      </c>
      <c r="B72" s="3" t="s">
        <v>38</v>
      </c>
      <c r="C72" s="1">
        <v>12</v>
      </c>
      <c r="D72" s="1">
        <v>11</v>
      </c>
      <c r="E72" s="1"/>
      <c r="F72" s="1">
        <v>14</v>
      </c>
      <c r="G72" s="1">
        <v>10</v>
      </c>
      <c r="H72" s="1">
        <v>8</v>
      </c>
      <c r="I72" s="1"/>
      <c r="J72" s="1">
        <v>11</v>
      </c>
      <c r="K72" s="1">
        <v>1</v>
      </c>
      <c r="L72" s="1"/>
      <c r="M72" s="1"/>
      <c r="N72" s="1">
        <v>3</v>
      </c>
    </row>
    <row r="73" spans="1:14" x14ac:dyDescent="0.25">
      <c r="A73" s="15" t="s">
        <v>73</v>
      </c>
      <c r="B73" s="3" t="s">
        <v>39</v>
      </c>
      <c r="C73" s="1">
        <v>12</v>
      </c>
      <c r="D73" s="1">
        <v>11</v>
      </c>
      <c r="E73" s="1"/>
      <c r="F73" s="1">
        <v>14</v>
      </c>
      <c r="G73" s="1">
        <v>11</v>
      </c>
      <c r="H73" s="1">
        <v>11</v>
      </c>
      <c r="I73" s="1"/>
      <c r="J73" s="1">
        <v>13</v>
      </c>
      <c r="K73" s="1">
        <v>1</v>
      </c>
      <c r="L73" s="1"/>
      <c r="M73" s="1"/>
      <c r="N73" s="1">
        <v>9</v>
      </c>
    </row>
    <row r="74" spans="1:14" x14ac:dyDescent="0.25">
      <c r="A74" s="7" t="s">
        <v>74</v>
      </c>
      <c r="B74" s="13" t="s">
        <v>40</v>
      </c>
      <c r="C74" s="14">
        <f t="shared" ref="C74:N74" si="11">SUM(C75:C81)</f>
        <v>84</v>
      </c>
      <c r="D74" s="14">
        <f t="shared" si="11"/>
        <v>75</v>
      </c>
      <c r="E74" s="14">
        <f t="shared" si="11"/>
        <v>0</v>
      </c>
      <c r="F74" s="14">
        <f t="shared" si="11"/>
        <v>106</v>
      </c>
      <c r="G74" s="14">
        <f t="shared" si="11"/>
        <v>76</v>
      </c>
      <c r="H74" s="14">
        <f t="shared" si="11"/>
        <v>67</v>
      </c>
      <c r="I74" s="14">
        <f t="shared" si="11"/>
        <v>0</v>
      </c>
      <c r="J74" s="14">
        <f t="shared" si="11"/>
        <v>100</v>
      </c>
      <c r="K74" s="14">
        <f t="shared" si="11"/>
        <v>8</v>
      </c>
      <c r="L74" s="14">
        <f t="shared" si="11"/>
        <v>3</v>
      </c>
      <c r="M74" s="14">
        <f t="shared" si="11"/>
        <v>0</v>
      </c>
      <c r="N74" s="14">
        <f t="shared" si="11"/>
        <v>20</v>
      </c>
    </row>
    <row r="75" spans="1:14" x14ac:dyDescent="0.25">
      <c r="A75" s="15" t="s">
        <v>75</v>
      </c>
      <c r="B75" s="3" t="s">
        <v>41</v>
      </c>
      <c r="C75" s="1">
        <v>12</v>
      </c>
      <c r="D75" s="1">
        <v>11</v>
      </c>
      <c r="E75" s="1"/>
      <c r="F75" s="1">
        <v>18</v>
      </c>
      <c r="G75" s="1">
        <v>11</v>
      </c>
      <c r="H75" s="1">
        <v>10</v>
      </c>
      <c r="I75" s="1"/>
      <c r="J75" s="1">
        <v>15</v>
      </c>
      <c r="K75" s="1">
        <v>3</v>
      </c>
      <c r="L75" s="1"/>
      <c r="M75" s="1"/>
      <c r="N75" s="1">
        <v>4</v>
      </c>
    </row>
    <row r="76" spans="1:14" x14ac:dyDescent="0.25">
      <c r="A76" s="15" t="s">
        <v>76</v>
      </c>
      <c r="B76" s="3" t="s">
        <v>42</v>
      </c>
      <c r="C76" s="1">
        <v>12</v>
      </c>
      <c r="D76" s="1">
        <v>11</v>
      </c>
      <c r="E76" s="1"/>
      <c r="F76" s="1">
        <v>15</v>
      </c>
      <c r="G76" s="1">
        <v>11</v>
      </c>
      <c r="H76" s="1">
        <v>9</v>
      </c>
      <c r="I76" s="1"/>
      <c r="J76" s="1">
        <v>13</v>
      </c>
      <c r="K76" s="1"/>
      <c r="L76" s="1"/>
      <c r="M76" s="1"/>
      <c r="N76" s="1">
        <v>1</v>
      </c>
    </row>
    <row r="77" spans="1:14" x14ac:dyDescent="0.25">
      <c r="A77" s="15" t="s">
        <v>77</v>
      </c>
      <c r="B77" s="3" t="s">
        <v>43</v>
      </c>
      <c r="C77" s="1">
        <v>12</v>
      </c>
      <c r="D77" s="1">
        <v>11</v>
      </c>
      <c r="E77" s="1"/>
      <c r="F77" s="1">
        <v>15</v>
      </c>
      <c r="G77" s="1">
        <v>10</v>
      </c>
      <c r="H77" s="1">
        <v>10</v>
      </c>
      <c r="I77" s="1"/>
      <c r="J77" s="1">
        <v>14</v>
      </c>
      <c r="K77" s="1"/>
      <c r="L77" s="1">
        <v>2</v>
      </c>
      <c r="M77" s="1"/>
      <c r="N77" s="1"/>
    </row>
    <row r="78" spans="1:14" x14ac:dyDescent="0.25">
      <c r="A78" s="15" t="s">
        <v>78</v>
      </c>
      <c r="B78" s="3" t="s">
        <v>44</v>
      </c>
      <c r="C78" s="1">
        <v>12</v>
      </c>
      <c r="D78" s="1">
        <v>11</v>
      </c>
      <c r="E78" s="1"/>
      <c r="F78" s="1">
        <v>18</v>
      </c>
      <c r="G78" s="1">
        <v>11</v>
      </c>
      <c r="H78" s="1">
        <v>11</v>
      </c>
      <c r="I78" s="1"/>
      <c r="J78" s="1">
        <v>18</v>
      </c>
      <c r="K78" s="1">
        <v>1</v>
      </c>
      <c r="L78" s="1">
        <v>1</v>
      </c>
      <c r="M78" s="1"/>
      <c r="N78" s="1">
        <v>3</v>
      </c>
    </row>
    <row r="79" spans="1:14" x14ac:dyDescent="0.25">
      <c r="A79" s="15" t="s">
        <v>79</v>
      </c>
      <c r="B79" s="3" t="s">
        <v>45</v>
      </c>
      <c r="C79" s="1">
        <v>12</v>
      </c>
      <c r="D79" s="1">
        <v>11</v>
      </c>
      <c r="E79" s="1"/>
      <c r="F79" s="1">
        <v>14</v>
      </c>
      <c r="G79" s="1">
        <v>11</v>
      </c>
      <c r="H79" s="1">
        <v>11</v>
      </c>
      <c r="I79" s="1"/>
      <c r="J79" s="1">
        <v>14</v>
      </c>
      <c r="K79" s="1">
        <v>1</v>
      </c>
      <c r="L79" s="1"/>
      <c r="M79" s="1"/>
      <c r="N79" s="1">
        <v>3</v>
      </c>
    </row>
    <row r="80" spans="1:14" x14ac:dyDescent="0.25">
      <c r="A80" s="15" t="s">
        <v>80</v>
      </c>
      <c r="B80" s="3" t="s">
        <v>46</v>
      </c>
      <c r="C80" s="1">
        <v>12</v>
      </c>
      <c r="D80" s="1">
        <v>11</v>
      </c>
      <c r="E80" s="1"/>
      <c r="F80" s="1">
        <v>14</v>
      </c>
      <c r="G80" s="1">
        <v>11</v>
      </c>
      <c r="H80" s="1">
        <v>8</v>
      </c>
      <c r="I80" s="1"/>
      <c r="J80" s="1">
        <v>14</v>
      </c>
      <c r="K80" s="1">
        <v>1</v>
      </c>
      <c r="L80" s="1"/>
      <c r="M80" s="1"/>
      <c r="N80" s="1">
        <v>3</v>
      </c>
    </row>
    <row r="81" spans="1:14" x14ac:dyDescent="0.25">
      <c r="A81" s="15" t="s">
        <v>81</v>
      </c>
      <c r="B81" s="3" t="s">
        <v>47</v>
      </c>
      <c r="C81" s="1">
        <v>12</v>
      </c>
      <c r="D81" s="1">
        <v>9</v>
      </c>
      <c r="E81" s="1"/>
      <c r="F81" s="1">
        <v>12</v>
      </c>
      <c r="G81" s="1">
        <v>11</v>
      </c>
      <c r="H81" s="1">
        <v>8</v>
      </c>
      <c r="I81" s="1"/>
      <c r="J81" s="1">
        <v>12</v>
      </c>
      <c r="K81" s="1">
        <v>2</v>
      </c>
      <c r="L81" s="1"/>
      <c r="M81" s="1"/>
      <c r="N81" s="1">
        <v>6</v>
      </c>
    </row>
    <row r="82" spans="1:14" x14ac:dyDescent="0.25">
      <c r="A82" s="7" t="s">
        <v>82</v>
      </c>
      <c r="B82" s="13" t="s">
        <v>48</v>
      </c>
      <c r="C82" s="14">
        <f t="shared" ref="C82:N82" si="12">SUM(C83:C89)</f>
        <v>84</v>
      </c>
      <c r="D82" s="14">
        <f t="shared" si="12"/>
        <v>75</v>
      </c>
      <c r="E82" s="14">
        <f t="shared" si="12"/>
        <v>0</v>
      </c>
      <c r="F82" s="14">
        <f t="shared" si="12"/>
        <v>119</v>
      </c>
      <c r="G82" s="14">
        <f t="shared" si="12"/>
        <v>74</v>
      </c>
      <c r="H82" s="14">
        <f t="shared" si="12"/>
        <v>72</v>
      </c>
      <c r="I82" s="14">
        <f t="shared" si="12"/>
        <v>0</v>
      </c>
      <c r="J82" s="14">
        <f t="shared" si="12"/>
        <v>109</v>
      </c>
      <c r="K82" s="14">
        <f t="shared" si="12"/>
        <v>11</v>
      </c>
      <c r="L82" s="14">
        <f t="shared" si="12"/>
        <v>8</v>
      </c>
      <c r="M82" s="14">
        <f t="shared" si="12"/>
        <v>0</v>
      </c>
      <c r="N82" s="14">
        <f t="shared" si="12"/>
        <v>18</v>
      </c>
    </row>
    <row r="83" spans="1:14" x14ac:dyDescent="0.25">
      <c r="A83" s="15" t="s">
        <v>83</v>
      </c>
      <c r="B83" s="3" t="s">
        <v>49</v>
      </c>
      <c r="C83" s="1">
        <v>12</v>
      </c>
      <c r="D83" s="1">
        <v>11</v>
      </c>
      <c r="E83" s="1"/>
      <c r="F83" s="1">
        <v>17</v>
      </c>
      <c r="G83" s="1">
        <v>10</v>
      </c>
      <c r="H83" s="1">
        <v>11</v>
      </c>
      <c r="I83" s="1"/>
      <c r="J83" s="1">
        <v>16</v>
      </c>
      <c r="K83" s="1">
        <v>1</v>
      </c>
      <c r="L83" s="1"/>
      <c r="M83" s="1"/>
      <c r="N83" s="1">
        <v>3</v>
      </c>
    </row>
    <row r="84" spans="1:14" x14ac:dyDescent="0.25">
      <c r="A84" s="15" t="s">
        <v>84</v>
      </c>
      <c r="B84" s="3" t="s">
        <v>50</v>
      </c>
      <c r="C84" s="1">
        <v>12</v>
      </c>
      <c r="D84" s="1">
        <v>11</v>
      </c>
      <c r="E84" s="1"/>
      <c r="F84" s="1">
        <v>17</v>
      </c>
      <c r="G84" s="1">
        <v>11</v>
      </c>
      <c r="H84" s="1">
        <v>11</v>
      </c>
      <c r="I84" s="1"/>
      <c r="J84" s="1">
        <v>16</v>
      </c>
      <c r="K84" s="1">
        <v>1</v>
      </c>
      <c r="L84" s="1">
        <v>2</v>
      </c>
      <c r="M84" s="1"/>
      <c r="N84" s="1">
        <v>2</v>
      </c>
    </row>
    <row r="85" spans="1:14" x14ac:dyDescent="0.25">
      <c r="A85" s="15" t="s">
        <v>85</v>
      </c>
      <c r="B85" s="3" t="s">
        <v>51</v>
      </c>
      <c r="C85" s="1">
        <v>12</v>
      </c>
      <c r="D85" s="1">
        <v>11</v>
      </c>
      <c r="E85" s="1"/>
      <c r="F85" s="1">
        <v>18</v>
      </c>
      <c r="G85" s="1">
        <v>11</v>
      </c>
      <c r="H85" s="1">
        <v>9</v>
      </c>
      <c r="I85" s="1"/>
      <c r="J85" s="1">
        <v>16</v>
      </c>
      <c r="K85" s="1">
        <v>2</v>
      </c>
      <c r="L85" s="1">
        <v>1</v>
      </c>
      <c r="M85" s="1"/>
      <c r="N85" s="1">
        <v>1</v>
      </c>
    </row>
    <row r="86" spans="1:14" x14ac:dyDescent="0.25">
      <c r="A86" s="15" t="s">
        <v>86</v>
      </c>
      <c r="B86" s="3" t="s">
        <v>52</v>
      </c>
      <c r="C86" s="1">
        <v>12</v>
      </c>
      <c r="D86" s="1">
        <v>11</v>
      </c>
      <c r="E86" s="1"/>
      <c r="F86" s="1">
        <v>19</v>
      </c>
      <c r="G86" s="1">
        <v>11</v>
      </c>
      <c r="H86" s="1">
        <v>10</v>
      </c>
      <c r="I86" s="1"/>
      <c r="J86" s="1">
        <v>16</v>
      </c>
      <c r="K86" s="1">
        <v>4</v>
      </c>
      <c r="L86" s="1">
        <v>1</v>
      </c>
      <c r="M86" s="1"/>
      <c r="N86" s="1">
        <v>3</v>
      </c>
    </row>
    <row r="87" spans="1:14" x14ac:dyDescent="0.25">
      <c r="A87" s="15" t="s">
        <v>87</v>
      </c>
      <c r="B87" s="3" t="s">
        <v>53</v>
      </c>
      <c r="C87" s="1">
        <v>12</v>
      </c>
      <c r="D87" s="1">
        <v>11</v>
      </c>
      <c r="E87" s="1"/>
      <c r="F87" s="1">
        <v>17</v>
      </c>
      <c r="G87" s="1">
        <v>10</v>
      </c>
      <c r="H87" s="1">
        <v>11</v>
      </c>
      <c r="I87" s="1"/>
      <c r="J87" s="1">
        <v>16</v>
      </c>
      <c r="K87" s="1">
        <v>1</v>
      </c>
      <c r="L87" s="1">
        <v>2</v>
      </c>
      <c r="M87" s="1"/>
      <c r="N87" s="1"/>
    </row>
    <row r="88" spans="1:14" x14ac:dyDescent="0.25">
      <c r="A88" s="15" t="s">
        <v>88</v>
      </c>
      <c r="B88" s="3" t="s">
        <v>54</v>
      </c>
      <c r="C88" s="1">
        <v>12</v>
      </c>
      <c r="D88" s="1">
        <v>11</v>
      </c>
      <c r="E88" s="1"/>
      <c r="F88" s="1">
        <v>18</v>
      </c>
      <c r="G88" s="1">
        <v>10</v>
      </c>
      <c r="H88" s="1">
        <v>11</v>
      </c>
      <c r="I88" s="1"/>
      <c r="J88" s="1">
        <v>17</v>
      </c>
      <c r="K88" s="1">
        <v>1</v>
      </c>
      <c r="L88" s="1">
        <v>2</v>
      </c>
      <c r="M88" s="1"/>
      <c r="N88" s="1">
        <v>2</v>
      </c>
    </row>
    <row r="89" spans="1:14" x14ac:dyDescent="0.25">
      <c r="A89" s="15" t="s">
        <v>89</v>
      </c>
      <c r="B89" s="3" t="s">
        <v>55</v>
      </c>
      <c r="C89" s="1">
        <v>12</v>
      </c>
      <c r="D89" s="1">
        <v>9</v>
      </c>
      <c r="E89" s="1"/>
      <c r="F89" s="1">
        <v>13</v>
      </c>
      <c r="G89" s="1">
        <v>11</v>
      </c>
      <c r="H89" s="1">
        <v>9</v>
      </c>
      <c r="I89" s="1"/>
      <c r="J89" s="1">
        <v>12</v>
      </c>
      <c r="K89" s="1">
        <v>1</v>
      </c>
      <c r="L89" s="1">
        <v>0</v>
      </c>
      <c r="M89" s="1"/>
      <c r="N89" s="1">
        <v>7</v>
      </c>
    </row>
    <row r="90" spans="1:14" x14ac:dyDescent="0.25">
      <c r="A90" s="7" t="s">
        <v>90</v>
      </c>
      <c r="B90" s="13" t="s">
        <v>56</v>
      </c>
      <c r="C90" s="14">
        <f t="shared" ref="C90:N90" si="13">SUM(C91:C99)</f>
        <v>99</v>
      </c>
      <c r="D90" s="14">
        <f t="shared" si="13"/>
        <v>97</v>
      </c>
      <c r="E90" s="14">
        <f t="shared" si="13"/>
        <v>0</v>
      </c>
      <c r="F90" s="14">
        <f t="shared" si="13"/>
        <v>143</v>
      </c>
      <c r="G90" s="14">
        <f t="shared" si="13"/>
        <v>96</v>
      </c>
      <c r="H90" s="14">
        <f t="shared" si="13"/>
        <v>95</v>
      </c>
      <c r="I90" s="14">
        <f t="shared" si="13"/>
        <v>0</v>
      </c>
      <c r="J90" s="14">
        <f t="shared" si="13"/>
        <v>132</v>
      </c>
      <c r="K90" s="14">
        <f t="shared" si="13"/>
        <v>17</v>
      </c>
      <c r="L90" s="14">
        <f t="shared" si="13"/>
        <v>3</v>
      </c>
      <c r="M90" s="14">
        <f t="shared" si="13"/>
        <v>0</v>
      </c>
      <c r="N90" s="14">
        <f t="shared" si="13"/>
        <v>10</v>
      </c>
    </row>
    <row r="91" spans="1:14" x14ac:dyDescent="0.25">
      <c r="A91" s="15" t="s">
        <v>91</v>
      </c>
      <c r="B91" s="3" t="s">
        <v>57</v>
      </c>
      <c r="C91" s="1">
        <v>11</v>
      </c>
      <c r="D91" s="1">
        <v>10</v>
      </c>
      <c r="E91" s="1"/>
      <c r="F91" s="1">
        <v>15</v>
      </c>
      <c r="G91" s="1">
        <v>11</v>
      </c>
      <c r="H91" s="1">
        <v>10</v>
      </c>
      <c r="I91" s="1"/>
      <c r="J91" s="1">
        <v>13</v>
      </c>
      <c r="K91" s="1"/>
      <c r="L91" s="1"/>
      <c r="M91" s="1"/>
      <c r="N91" s="1"/>
    </row>
    <row r="92" spans="1:14" x14ac:dyDescent="0.25">
      <c r="A92" s="15" t="s">
        <v>92</v>
      </c>
      <c r="B92" s="3" t="s">
        <v>58</v>
      </c>
      <c r="C92" s="1">
        <v>11</v>
      </c>
      <c r="D92" s="1">
        <v>11</v>
      </c>
      <c r="E92" s="1"/>
      <c r="F92" s="1">
        <v>19</v>
      </c>
      <c r="G92" s="1">
        <v>11</v>
      </c>
      <c r="H92" s="1">
        <v>10</v>
      </c>
      <c r="I92" s="1"/>
      <c r="J92" s="1">
        <v>18</v>
      </c>
      <c r="K92" s="1">
        <v>3</v>
      </c>
      <c r="L92" s="1"/>
      <c r="M92" s="1"/>
      <c r="N92" s="1">
        <v>3</v>
      </c>
    </row>
    <row r="93" spans="1:14" x14ac:dyDescent="0.25">
      <c r="A93" s="15" t="s">
        <v>93</v>
      </c>
      <c r="B93" s="3" t="s">
        <v>59</v>
      </c>
      <c r="C93" s="1">
        <v>11</v>
      </c>
      <c r="D93" s="1">
        <v>11</v>
      </c>
      <c r="E93" s="1"/>
      <c r="F93" s="1">
        <v>15</v>
      </c>
      <c r="G93" s="1">
        <v>11</v>
      </c>
      <c r="H93" s="1">
        <v>11</v>
      </c>
      <c r="I93" s="1"/>
      <c r="J93" s="1">
        <v>14</v>
      </c>
      <c r="K93" s="1">
        <v>4</v>
      </c>
      <c r="L93" s="1"/>
      <c r="M93" s="1"/>
      <c r="N93" s="1">
        <v>2</v>
      </c>
    </row>
    <row r="94" spans="1:14" x14ac:dyDescent="0.25">
      <c r="A94" s="15" t="s">
        <v>94</v>
      </c>
      <c r="B94" s="3" t="s">
        <v>60</v>
      </c>
      <c r="C94" s="1">
        <v>11</v>
      </c>
      <c r="D94" s="1">
        <v>11</v>
      </c>
      <c r="E94" s="1"/>
      <c r="F94" s="1">
        <v>16</v>
      </c>
      <c r="G94" s="1">
        <v>11</v>
      </c>
      <c r="H94" s="1">
        <v>11</v>
      </c>
      <c r="I94" s="1"/>
      <c r="J94" s="1">
        <v>15</v>
      </c>
      <c r="K94" s="1">
        <v>5</v>
      </c>
      <c r="L94" s="1"/>
      <c r="M94" s="1"/>
      <c r="N94" s="1">
        <v>2</v>
      </c>
    </row>
    <row r="95" spans="1:14" x14ac:dyDescent="0.25">
      <c r="A95" s="15" t="s">
        <v>95</v>
      </c>
      <c r="B95" s="3" t="s">
        <v>61</v>
      </c>
      <c r="C95" s="1">
        <v>11</v>
      </c>
      <c r="D95" s="1">
        <v>11</v>
      </c>
      <c r="E95" s="1"/>
      <c r="F95" s="1">
        <v>16</v>
      </c>
      <c r="G95" s="1">
        <v>11</v>
      </c>
      <c r="H95" s="1">
        <v>10</v>
      </c>
      <c r="I95" s="1"/>
      <c r="J95" s="1">
        <v>16</v>
      </c>
      <c r="K95" s="1">
        <v>3</v>
      </c>
      <c r="L95" s="1"/>
      <c r="M95" s="1"/>
      <c r="N95" s="1"/>
    </row>
    <row r="96" spans="1:14" x14ac:dyDescent="0.25">
      <c r="A96" s="15" t="s">
        <v>96</v>
      </c>
      <c r="B96" s="3" t="s">
        <v>62</v>
      </c>
      <c r="C96" s="1">
        <v>11</v>
      </c>
      <c r="D96" s="1">
        <v>10</v>
      </c>
      <c r="E96" s="1"/>
      <c r="F96" s="1">
        <v>14</v>
      </c>
      <c r="G96" s="1">
        <v>10</v>
      </c>
      <c r="H96" s="1">
        <v>10</v>
      </c>
      <c r="I96" s="1"/>
      <c r="J96" s="1">
        <v>14</v>
      </c>
      <c r="K96" s="1"/>
      <c r="L96" s="1">
        <v>1</v>
      </c>
      <c r="M96" s="1"/>
      <c r="N96" s="1">
        <v>1</v>
      </c>
    </row>
    <row r="97" spans="1:14" x14ac:dyDescent="0.25">
      <c r="A97" s="15" t="s">
        <v>97</v>
      </c>
      <c r="B97" s="3" t="s">
        <v>63</v>
      </c>
      <c r="C97" s="1">
        <v>11</v>
      </c>
      <c r="D97" s="1">
        <v>11</v>
      </c>
      <c r="E97" s="1"/>
      <c r="F97" s="1">
        <v>16</v>
      </c>
      <c r="G97" s="1">
        <v>11</v>
      </c>
      <c r="H97" s="1">
        <v>11</v>
      </c>
      <c r="I97" s="1"/>
      <c r="J97" s="1">
        <v>14</v>
      </c>
      <c r="K97" s="1"/>
      <c r="L97" s="1">
        <v>1</v>
      </c>
      <c r="M97" s="1"/>
      <c r="N97" s="1">
        <v>1</v>
      </c>
    </row>
    <row r="98" spans="1:14" x14ac:dyDescent="0.25">
      <c r="A98" s="15" t="s">
        <v>98</v>
      </c>
      <c r="B98" s="3" t="s">
        <v>64</v>
      </c>
      <c r="C98" s="1">
        <v>11</v>
      </c>
      <c r="D98" s="1">
        <v>11</v>
      </c>
      <c r="E98" s="1"/>
      <c r="F98" s="1">
        <v>17</v>
      </c>
      <c r="G98" s="1">
        <v>10</v>
      </c>
      <c r="H98" s="1">
        <v>11</v>
      </c>
      <c r="I98" s="1"/>
      <c r="J98" s="1">
        <v>15</v>
      </c>
      <c r="K98" s="1"/>
      <c r="L98" s="1">
        <v>1</v>
      </c>
      <c r="M98" s="1"/>
      <c r="N98" s="1">
        <v>1</v>
      </c>
    </row>
    <row r="99" spans="1:14" x14ac:dyDescent="0.25">
      <c r="A99" s="15" t="s">
        <v>99</v>
      </c>
      <c r="B99" s="3" t="s">
        <v>65</v>
      </c>
      <c r="C99" s="1">
        <v>11</v>
      </c>
      <c r="D99" s="1">
        <v>11</v>
      </c>
      <c r="E99" s="1"/>
      <c r="F99" s="1">
        <v>15</v>
      </c>
      <c r="G99" s="1">
        <v>10</v>
      </c>
      <c r="H99" s="1">
        <v>11</v>
      </c>
      <c r="I99" s="1"/>
      <c r="J99" s="1">
        <v>13</v>
      </c>
      <c r="K99" s="1">
        <v>2</v>
      </c>
      <c r="L99" s="1">
        <v>0</v>
      </c>
      <c r="M99" s="1"/>
      <c r="N99" s="1"/>
    </row>
    <row r="100" spans="1:14" s="5" customFormat="1" x14ac:dyDescent="0.25">
      <c r="A100" s="11" t="s">
        <v>192</v>
      </c>
      <c r="B100" s="12" t="s">
        <v>193</v>
      </c>
      <c r="C100" s="14"/>
      <c r="D100" s="14"/>
      <c r="E100" s="14"/>
      <c r="F100" s="14"/>
      <c r="G100" s="14"/>
      <c r="H100" s="14"/>
      <c r="I100" s="14"/>
      <c r="J100" s="14"/>
      <c r="K100" s="14"/>
      <c r="L100" s="14"/>
      <c r="M100" s="14"/>
      <c r="N100" s="14"/>
    </row>
    <row r="101" spans="1:14" s="5" customFormat="1" ht="49.5" x14ac:dyDescent="0.25">
      <c r="A101" s="11"/>
      <c r="B101" s="12" t="s">
        <v>191</v>
      </c>
      <c r="C101" s="14"/>
      <c r="D101" s="14">
        <v>690</v>
      </c>
      <c r="E101" s="14">
        <f>12802+746</f>
        <v>13548</v>
      </c>
      <c r="F101" s="14"/>
      <c r="G101" s="14"/>
      <c r="H101" s="14">
        <v>633</v>
      </c>
      <c r="I101" s="14">
        <f>11932+746</f>
        <v>12678</v>
      </c>
      <c r="J101" s="14"/>
      <c r="K101" s="14">
        <v>9</v>
      </c>
      <c r="L101" s="14">
        <v>81</v>
      </c>
      <c r="M101" s="14">
        <v>461</v>
      </c>
      <c r="N101" s="14">
        <v>0</v>
      </c>
    </row>
    <row r="102" spans="1:14" ht="41.25" customHeight="1" x14ac:dyDescent="0.25">
      <c r="A102" s="2"/>
      <c r="B102" s="12" t="s">
        <v>190</v>
      </c>
      <c r="C102" s="14">
        <f>C8+C101</f>
        <v>943</v>
      </c>
      <c r="D102" s="14">
        <f t="shared" ref="D102:N102" si="14">D8+D101</f>
        <v>1503</v>
      </c>
      <c r="E102" s="14">
        <f t="shared" si="14"/>
        <v>13548</v>
      </c>
      <c r="F102" s="14">
        <f t="shared" si="14"/>
        <v>1228</v>
      </c>
      <c r="G102" s="14">
        <f t="shared" si="14"/>
        <v>862</v>
      </c>
      <c r="H102" s="14">
        <f t="shared" si="14"/>
        <v>1427</v>
      </c>
      <c r="I102" s="14">
        <f t="shared" si="14"/>
        <v>12678</v>
      </c>
      <c r="J102" s="14">
        <f t="shared" si="14"/>
        <v>1106</v>
      </c>
      <c r="K102" s="14">
        <f t="shared" si="14"/>
        <v>120</v>
      </c>
      <c r="L102" s="14">
        <f t="shared" si="14"/>
        <v>131</v>
      </c>
      <c r="M102" s="14">
        <f t="shared" si="14"/>
        <v>461</v>
      </c>
      <c r="N102" s="14">
        <f t="shared" si="14"/>
        <v>151</v>
      </c>
    </row>
    <row r="104" spans="1:14" ht="29.25" customHeight="1" x14ac:dyDescent="0.25">
      <c r="E104" s="5"/>
      <c r="F104" s="5"/>
      <c r="G104" s="5"/>
      <c r="H104" s="5"/>
      <c r="I104" s="5"/>
      <c r="J104" s="5"/>
      <c r="K104" s="5"/>
      <c r="L104" s="5"/>
      <c r="M104" s="5"/>
      <c r="N104" s="5"/>
    </row>
  </sheetData>
  <mergeCells count="8">
    <mergeCell ref="A1:N1"/>
    <mergeCell ref="K4:N5"/>
    <mergeCell ref="A2:B2"/>
    <mergeCell ref="C2:N2"/>
    <mergeCell ref="A4:A6"/>
    <mergeCell ref="B4:B6"/>
    <mergeCell ref="C4:F5"/>
    <mergeCell ref="G4:J5"/>
  </mergeCells>
  <pageMargins left="0.35433070866141736" right="0.31496062992125984" top="0.55118110236220474" bottom="0.59055118110236227" header="0.31496062992125984" footer="0.31496062992125984"/>
  <pageSetup paperSize="9" scale="90" orientation="landscape" r:id="rId1"/>
  <headerFooter>
    <oddHeader>&amp;C&amp;P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2.5 NQ76</vt:lpstr>
      <vt:lpstr>'PL 2.5 NQ76'!Print_Titles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PC</cp:lastModifiedBy>
  <cp:lastPrinted>2025-04-19T10:11:46Z</cp:lastPrinted>
  <dcterms:created xsi:type="dcterms:W3CDTF">2025-03-31T00:27:14Z</dcterms:created>
  <dcterms:modified xsi:type="dcterms:W3CDTF">2025-04-19T10:12:31Z</dcterms:modified>
</cp:coreProperties>
</file>